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8" windowWidth="14808" windowHeight="7956" activeTab="1"/>
  </bookViews>
  <sheets>
    <sheet name="Лист1" sheetId="1" r:id="rId1"/>
    <sheet name="таблица 2" sheetId="2" r:id="rId2"/>
  </sheets>
  <definedNames>
    <definedName name="_xlnm.Print_Area" localSheetId="1">'таблица 2'!$A$1:$H$226</definedName>
  </definedNames>
  <calcPr fullCalcOnLoad="1"/>
</workbook>
</file>

<file path=xl/comments1.xml><?xml version="1.0" encoding="utf-8"?>
<comments xmlns="http://schemas.openxmlformats.org/spreadsheetml/2006/main">
  <authors>
    <author>Автор</author>
  </authors>
  <commentList>
    <comment ref="F45" authorId="0">
      <text>
        <r>
          <rPr>
            <b/>
            <sz val="9"/>
            <rFont val="Tahoma"/>
            <family val="0"/>
          </rPr>
          <t>Автор:</t>
        </r>
        <r>
          <rPr>
            <sz val="9"/>
            <rFont val="Tahoma"/>
            <family val="0"/>
          </rPr>
          <t xml:space="preserve">
убрать с данного мероприятия 115,163, так как в феврале были передвинута сумма с другой программы</t>
        </r>
      </text>
    </comment>
    <comment ref="F76" authorId="0">
      <text>
        <r>
          <rPr>
            <b/>
            <sz val="9"/>
            <rFont val="Tahoma"/>
            <family val="0"/>
          </rPr>
          <t>Автор:</t>
        </r>
        <r>
          <rPr>
            <sz val="9"/>
            <rFont val="Tahoma"/>
            <family val="0"/>
          </rPr>
          <t xml:space="preserve">
282,031 (п. 3.1.3) и сумму 681,575 (п. 3.1.4) передвинуть на КУМС. Также сумму 115,163-8,82= 106,.. (8 т.р. Не додали)
</t>
        </r>
      </text>
    </comment>
  </commentList>
</comments>
</file>

<file path=xl/comments2.xml><?xml version="1.0" encoding="utf-8"?>
<comments xmlns="http://schemas.openxmlformats.org/spreadsheetml/2006/main">
  <authors>
    <author>Автор</author>
  </authors>
  <commentList>
    <comment ref="F45" authorId="0">
      <text>
        <r>
          <rPr>
            <b/>
            <sz val="9"/>
            <rFont val="Tahoma"/>
            <family val="0"/>
          </rPr>
          <t>Автор:</t>
        </r>
        <r>
          <rPr>
            <sz val="9"/>
            <rFont val="Tahoma"/>
            <family val="0"/>
          </rPr>
          <t xml:space="preserve">
убрать с данного мероприятия 115,163, так как в феврале были передвинута сумма с другой программы</t>
        </r>
      </text>
    </comment>
    <comment ref="F70" authorId="0">
      <text>
        <r>
          <rPr>
            <b/>
            <sz val="9"/>
            <rFont val="Tahoma"/>
            <family val="0"/>
          </rPr>
          <t>Автор:</t>
        </r>
        <r>
          <rPr>
            <sz val="9"/>
            <rFont val="Tahoma"/>
            <family val="0"/>
          </rPr>
          <t xml:space="preserve">
282,031 (п. 3.1.3) и сумму 681,575 (п. 3.1.4) передвинуть на КУМС. Также сумму 115,163-8,82= 106,.. (8 т.р. Не додали)
</t>
        </r>
      </text>
    </comment>
  </commentList>
</comments>
</file>

<file path=xl/sharedStrings.xml><?xml version="1.0" encoding="utf-8"?>
<sst xmlns="http://schemas.openxmlformats.org/spreadsheetml/2006/main" count="621" uniqueCount="98">
  <si>
    <t>№ п/п</t>
  </si>
  <si>
    <t>Источник финансирования</t>
  </si>
  <si>
    <t>Финансовые затраты на реализацию (тыс. рублей)</t>
  </si>
  <si>
    <t>Всего</t>
  </si>
  <si>
    <t>Федеральный бюджет</t>
  </si>
  <si>
    <t>Бюджет автономного округа</t>
  </si>
  <si>
    <t>Местный бюджет</t>
  </si>
  <si>
    <t>Программа «Сотрудничество»</t>
  </si>
  <si>
    <t>Внебюджетные источники</t>
  </si>
  <si>
    <t xml:space="preserve">2014 год </t>
  </si>
  <si>
    <t xml:space="preserve">2015 год </t>
  </si>
  <si>
    <t xml:space="preserve">ПЕРЕЧЕНЬ ПРОГРАММНЫХ МЕРОПРИЯТИЙ </t>
  </si>
  <si>
    <t>Мероприятия муниципальной программы</t>
  </si>
  <si>
    <t>ответственный исполнитель/ соисполнитель</t>
  </si>
  <si>
    <t xml:space="preserve">2016 год </t>
  </si>
  <si>
    <t>ИТОГО ПО ПОДПРОГРАММЕ 1</t>
  </si>
  <si>
    <t>ИТОГО ПО ПОДПРОГРАММЕ 2</t>
  </si>
  <si>
    <t>Снос расселенных приспособленных для проживания строений, расположенных в месте их сосредоточения в муниципальном образовании</t>
  </si>
  <si>
    <t xml:space="preserve">Управление жилищно-коммунального хозяйства и строительства администрации Октябрьского района </t>
  </si>
  <si>
    <t xml:space="preserve"> 1.1.1.</t>
  </si>
  <si>
    <t>Выдача свидетельств о праве на получение социальной выплаты на приобретение жилого помещения или строительство индивидуального жилого дома. Перечисление субсидии на приобретение жилого помещения или строительства индивидуального жилого дома</t>
  </si>
  <si>
    <t>Выдача свидетельств о праве на получение социальной выплаты на компенсацию затрат по уплате первоначального взноса по ипотечному кредиту, в размере не более 20% от суммы ипотечного кредита. Перечесление субсидии на оплату первоначального взноса по ипотечному кредиту</t>
  </si>
  <si>
    <t>3.1.1.</t>
  </si>
  <si>
    <t>3.1.2.</t>
  </si>
  <si>
    <t>3.1.3.</t>
  </si>
  <si>
    <t>3.1.4.</t>
  </si>
  <si>
    <t xml:space="preserve"> 3.2.1.</t>
  </si>
  <si>
    <t xml:space="preserve"> 4.1.1.</t>
  </si>
  <si>
    <t>ИТОГО ПО ПОДПРОГРАММЕ 3</t>
  </si>
  <si>
    <t>ИТОГО ПО ПОДПРОГРАММЕ 4</t>
  </si>
  <si>
    <t xml:space="preserve">ВСЕГО ПО ПРОГРАММЕ </t>
  </si>
  <si>
    <t>Таблица   2</t>
  </si>
  <si>
    <t>отдел жилищной политки администрации Октябрьского района, Управление образования молодежной политики администрации Октябрьского района</t>
  </si>
  <si>
    <t>Комитет по управлению муниципальной собственностью администрации Октябрьского района,  отдел жилищной политки администрации Октябрьского района</t>
  </si>
  <si>
    <t>ВСЕГО ПО ПОДПРОГРАММЕ 5</t>
  </si>
  <si>
    <r>
      <t xml:space="preserve">Задача 5.1. </t>
    </r>
    <r>
      <rPr>
        <sz val="10"/>
        <rFont val="Times New Roman"/>
        <family val="1"/>
      </rPr>
      <t>Дальнейшее формирование на территории Октябрьского района градостроительной документации и внедрение АИСОГД</t>
    </r>
  </si>
  <si>
    <r>
      <t>Подпрограмма 5</t>
    </r>
    <r>
      <rPr>
        <sz val="10"/>
        <rFont val="Times New Roman"/>
        <family val="1"/>
      </rPr>
      <t xml:space="preserve"> «Градостроительная деятельность»</t>
    </r>
  </si>
  <si>
    <r>
      <t>Задача 6.1.</t>
    </r>
    <r>
      <rPr>
        <sz val="10"/>
        <rFont val="Times New Roman"/>
        <family val="1"/>
      </rPr>
      <t xml:space="preserve"> Стимулирование застройщиков по реализации проектов освоения территорий в целях жилищного строительства, предусматривающих строительство жилья эконом-класса</t>
    </r>
  </si>
  <si>
    <r>
      <t xml:space="preserve">Подпрограмма 6. </t>
    </r>
    <r>
      <rPr>
        <sz val="10"/>
        <rFont val="Times New Roman"/>
        <family val="1"/>
      </rPr>
      <t>«Стимулирование жилищного строительства»</t>
    </r>
  </si>
  <si>
    <t>ВСЕГО ПО ПОДПРОГРАММЕ 6</t>
  </si>
  <si>
    <t>отдел жилищной политки администрации Октябрьского района,      Управление жилищно - коммунального хозяйства и строительства администрации Октябрьского района</t>
  </si>
  <si>
    <t>2.1.1.</t>
  </si>
  <si>
    <t>4.2.1.</t>
  </si>
  <si>
    <t xml:space="preserve"> 5.1.1</t>
  </si>
  <si>
    <t>Предоставление субсидии на приобретение жилого помещения в собственность на территории Ханты-Мансийского автономного округа-Югры гражданам, проживающим в настоящее время в приспособленных для проживания строениях, расположенных в месте их сосредоточения в муниципальном образовании Октябрьский район, вселенным в них до 1995 года, не имеющим жилых помещений, принадлежащих им на праве собственности или предоставленных им на основании договоров социального найма на территории Российской Федерации</t>
  </si>
  <si>
    <t xml:space="preserve">Предоставление субсидии на приобретение жилого помещения в собственность в субъектах Российской Федерации, не относящихся к районам Крайнего Севера и приравненных к ним местностям гражданам, проживающим в настоящее время в приспособленных для проживания строениях, расположенных в месте их сосредоточения, вселенным в них до 1995 года </t>
  </si>
  <si>
    <t>Предоставление жилых помещений жилищного фонда коммерческого использования муниципального образования Октябрьский район гражданам, проживающим в настоящее время в приспособленных для проживания строениях, расположенных в месте их сосредоточения, вселенным в них с даты позднее 1 января 1995 года, не имеющим жилых помещений, принадлежащих им на праве собственности или предоставленных им на основании договоров социального найма на территории Российской Федерации</t>
  </si>
  <si>
    <t xml:space="preserve">Обеспечение жилыми помещениями - граждан  переселяемых из непригодных для проживания жилых домов, граждан, состоящих на учете для его получения на условиях социального найма, работников бюджетной сферы служебным жильем и общежитиями, формирования маневренного жилищного фонда.
</t>
  </si>
  <si>
    <t>Предоставление жилых помещений специализированного жилищного фонда муниципального образования Октябрьский район гражданам, проживающим в настоящее время в приспособленных для проживания строениях, расположенных в месте их сосредоточения, не имеющим жилых помещений, принадлежащих им на праве собственности или предоставленных им на основании договоров социального найма на территории Российской Федерации, отказавшимся от переселения из приспособленных для проживания строений на условиях мероприятий 1, 2, 3 Подпрограмм 3</t>
  </si>
  <si>
    <t>Предоставление субсидии на приобретение жилого помещения в собственность на территории Ханты-Мансийского автономного округа-Югры гражданам, проживающим в настоящее время в зоне подтопления и (или) в зоне береговой линии, подверженной абразии в муниципальном образовании Октябрьский район</t>
  </si>
  <si>
    <t>Предоставление жилых помещений жилищного фонда социального использования муниципального образования Октябрьский район гражданам, проживающим в настоящее время в зоне подтопления и (или) в зоне береговой линии, подверженной абразии в муниципальном образовании Октябрьский район</t>
  </si>
  <si>
    <t xml:space="preserve">Снос расселенных жилых домов, расположенных в зоне подтопления и (или) в зоне береговой линии, подверженной абразии </t>
  </si>
  <si>
    <t>4.1.1.</t>
  </si>
  <si>
    <r>
      <t xml:space="preserve">II. Цель: </t>
    </r>
    <r>
      <rPr>
        <sz val="10"/>
        <rFont val="Times New Roman"/>
        <family val="1"/>
      </rPr>
      <t>Cоздание условий и механизмов для увеличения объемов жилищного строительства, одновременно способствующих обеспечению жильем граждан, проживающих на территории Октябрьского района</t>
    </r>
  </si>
  <si>
    <t xml:space="preserve"> 5.1.1.1</t>
  </si>
  <si>
    <t xml:space="preserve"> 5.1.1.2</t>
  </si>
  <si>
    <t xml:space="preserve"> 5.1.1.3</t>
  </si>
  <si>
    <t>Сельское поселение Унъюган</t>
  </si>
  <si>
    <t>Городское поселение Октябрьское в части населенных пунктов с.Большой Камень, п.Кормужиханка</t>
  </si>
  <si>
    <t>6.1.1.</t>
  </si>
  <si>
    <t>отдел жилищной политики администрации Октябрьского района</t>
  </si>
  <si>
    <t>Приобретение жилья</t>
  </si>
  <si>
    <t xml:space="preserve">  6.1.2.</t>
  </si>
  <si>
    <t>Управление жилищно-коммунального хозяйства и строительства администрации Октябрьского района,  Отдел по вопросам архитектуры, градостроительства администрации Октябрьского района</t>
  </si>
  <si>
    <t xml:space="preserve">  6.1.3.</t>
  </si>
  <si>
    <t>Сельское поселение Каменное в части населенных пунктов п.Каменное, п.Пальяново</t>
  </si>
  <si>
    <t>Инженерные сети микрорайона индивидуальной застройки в п.Перегребное</t>
  </si>
  <si>
    <t xml:space="preserve">  6.1.4.</t>
  </si>
  <si>
    <t>Инженерные сети микрорайона индивидуальной застройки в пгт. Андра 2-й этап строительства- сети водоснабжения</t>
  </si>
  <si>
    <t xml:space="preserve">  6.1.5.</t>
  </si>
  <si>
    <t>Инженерные сети микрорайона индивидуальной застройки в пгт. Андра 3-й этап строительства- сети электроснабжения</t>
  </si>
  <si>
    <t xml:space="preserve">  6.1.6.</t>
  </si>
  <si>
    <t>Субсидия из бюджета Октябрьского района на возмещение части затрат на строительство инженерных сетей и объектов инженерной инфраструктуры к жилым домам приобретенным муниципальным образованием Октябрьский район в 2012 году по программе "Улучшение жилищных условий населения ХМАО-Югры на 2011-2013 годв и на период до 2015 года"</t>
  </si>
  <si>
    <t>"Предоставление жилищных субсидий гражданам, выезжающим из автономного округа в субъекты Российской Федерации, не относящиеся к районам Крайнего Севера и приравненным к ним местностям, признанным до 31 декабря 2013 года участниками подпрограмм"</t>
  </si>
  <si>
    <t xml:space="preserve">"Улучшение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</si>
  <si>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"Улучшение жилищных условий ветеранам Великой Отечественной войны" предусматривает предоставление жилых помещений ветеранам Великой Отечественной войны по договорам социального найма либо единовременной денежной выплаты на приобретение жилых помещений ветеранам Великой Отечественной войны 1941 - 1945 годов за счет средств федерального бюджета и бюджета автономного округа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</si>
  <si>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 xml:space="preserve">Предоставление единовременной денежной выплаты, субсидии на строительство или приобретение жилых помещений за счет субвенций из федерального бюджета </t>
  </si>
  <si>
    <t>7.1.1.</t>
  </si>
  <si>
    <t xml:space="preserve">Предоставление единовременной денежной выплаты, субсидии на строительство или приобретение жилых помещений на приобретение жилых помещений ветеранам Великой Отечественной войны 1941 - 1945 годов за счет субвенций из федерального бюджета </t>
  </si>
  <si>
    <t xml:space="preserve"> 7.2.1.</t>
  </si>
  <si>
    <t xml:space="preserve">  7.2.1.1.</t>
  </si>
  <si>
    <t xml:space="preserve"> 7.3.1.</t>
  </si>
  <si>
    <t xml:space="preserve">  7.3.1.1.</t>
  </si>
  <si>
    <r>
      <t xml:space="preserve">Подпрограмма 7. </t>
    </r>
    <r>
      <rPr>
        <sz val="10"/>
        <rFont val="Times New Roman"/>
        <family val="1"/>
      </rPr>
      <t>«Обеспечение мерами государственной поддержки по улучшению жилищных условий отдельных категорий граждан проживающих натерритории Октябрьского района»</t>
    </r>
  </si>
  <si>
    <t>Управление жилищно-коммунального хозяйства и строительства администрации Октябрьского района</t>
  </si>
  <si>
    <r>
      <t>Задача 7.1.</t>
    </r>
    <r>
      <rPr>
        <sz val="10"/>
        <rFont val="Times New Roman"/>
        <family val="1"/>
      </rPr>
      <t xml:space="preserve"> Предоставление государственной поддержки на приобретение жилых помещений отдельным категориям граждан</t>
    </r>
  </si>
  <si>
    <r>
      <rPr>
        <sz val="11"/>
        <color theme="1"/>
        <rFont val="Calibri"/>
        <family val="2"/>
      </rPr>
      <t xml:space="preserve">Цель - Содействие в улучшении жилищных условий отдельных категорий граждан проживающих на территории Октябрьского района                              </t>
    </r>
  </si>
  <si>
    <t xml:space="preserve">Подпрограмма 1 «Содействие в улучшении жилищных условий молодых семей на территории Октябрьского района в рамках федеральной целевой программы «Жилище» </t>
  </si>
  <si>
    <r>
      <t xml:space="preserve">Задача 1.1.: </t>
    </r>
    <r>
      <rPr>
        <sz val="10"/>
        <rFont val="Times New Roman"/>
        <family val="1"/>
      </rPr>
      <t xml:space="preserve">Предоставление молодым семьям, социальной выплаты в виде субсидий на приобретение жилья или строительство индивидуального жилого дома </t>
    </r>
  </si>
  <si>
    <t xml:space="preserve">Подпрограмма 2 «Содействие в улучшении жилищных условий молодых учителей на территории Октябрьского района» </t>
  </si>
  <si>
    <r>
      <t>Задача 2.1.</t>
    </r>
    <r>
      <rPr>
        <sz val="10"/>
        <rFont val="Times New Roman"/>
        <family val="1"/>
      </rPr>
      <t>: Предоставление социальной выплаты на субсидирование первоначального взноса в размере не более 20% от суммы ипотечного кредита.</t>
    </r>
  </si>
  <si>
    <t xml:space="preserve">Подпрограмма 3 «Ликвидация и расселение  приспособленных для проживания  строений, расположенных в месте их сосредоточения в муниципальном образовании  Октябрьский район» </t>
  </si>
  <si>
    <r>
      <t>Задача 3.1.</t>
    </r>
    <r>
      <rPr>
        <sz val="10"/>
        <rFont val="Times New Roman"/>
        <family val="1"/>
      </rPr>
      <t xml:space="preserve">: Расселение граждан из приспособленных для проживания строений, расположенных в месте их сосредоточения в муниципальном образовании Октябрьский район </t>
    </r>
  </si>
  <si>
    <r>
      <t>Задача 3.2.: Л</t>
    </r>
    <r>
      <rPr>
        <sz val="10"/>
        <rFont val="Times New Roman"/>
        <family val="1"/>
      </rPr>
      <t>иквидация приспособленных для проживания строений, расположенных в месте их сосредоточения в муниципальном образовании Октябрьский район</t>
    </r>
  </si>
  <si>
    <t xml:space="preserve">Подпрограмма 4 «Выселение граждан из жилых домов, находящихся в зоне подтопления и (или) в зоне береговой линии, подверженной абразии в муниципальном образовании Октябрьский район» </t>
  </si>
  <si>
    <r>
      <t>Задача 4.1.</t>
    </r>
    <r>
      <rPr>
        <sz val="10"/>
        <rFont val="Times New Roman"/>
        <family val="1"/>
      </rPr>
      <t>: Выселение граждан из зоны подтопления и (или) зоны береговой линии, подверженной абразии в муниципальном образовании Октябрьский район</t>
    </r>
  </si>
  <si>
    <r>
      <t>Задача 4.2</t>
    </r>
    <r>
      <rPr>
        <sz val="10"/>
        <rFont val="Times New Roman"/>
        <family val="1"/>
      </rPr>
      <t>. Освобождение территории от жилых домов, строений (снос (демонтаж)) высвобождаемых жилых домов, находящихся в зоне подтопления береговой линии и (или) в зоне береговой линии, подверженной абразии</t>
    </r>
  </si>
  <si>
    <r>
      <t xml:space="preserve">Обеспечение муниципальных образований городских и сельских поселений в границах Октябрьского района документацией, необходимой для формирования базы данных информационной системы обеспечения градостроительной деятельности. Подготовка документов по планировке территорий, внесение изменений в документы территориального планирования, </t>
    </r>
    <r>
      <rPr>
        <i/>
        <sz val="10"/>
        <rFont val="Times New Roman"/>
        <family val="1"/>
      </rPr>
      <t>в том числе:</t>
    </r>
  </si>
</sst>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р_."/>
    <numFmt numFmtId="173" formatCode="#,##0.0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_р_."/>
    <numFmt numFmtId="182" formatCode="#,##0.0"/>
    <numFmt numFmtId="183" formatCode="#,##0.0000_р_."/>
    <numFmt numFmtId="184" formatCode="0.0000"/>
  </numFmts>
  <fonts count="45">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8"/>
      <name val="Calibri"/>
      <family val="2"/>
    </font>
    <font>
      <sz val="11"/>
      <name val="Calibri"/>
      <family val="2"/>
    </font>
    <font>
      <sz val="9"/>
      <name val="Tahoma"/>
      <family val="0"/>
    </font>
    <font>
      <b/>
      <sz val="9"/>
      <name val="Tahoma"/>
      <family val="0"/>
    </font>
    <font>
      <sz val="12"/>
      <name val="Times New Roman"/>
      <family val="1"/>
    </font>
    <font>
      <b/>
      <sz val="12"/>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4" fillId="0" borderId="0">
      <alignment/>
      <protection/>
    </xf>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1" borderId="0" applyNumberFormat="0" applyBorder="0" applyAlignment="0" applyProtection="0"/>
  </cellStyleXfs>
  <cellXfs count="85">
    <xf numFmtId="0" fontId="0" fillId="0" borderId="0" xfId="0" applyFont="1" applyAlignment="1">
      <alignment/>
    </xf>
    <xf numFmtId="0" fontId="2" fillId="0" borderId="0" xfId="0" applyFont="1" applyFill="1" applyBorder="1" applyAlignment="1">
      <alignment vertical="top" wrapText="1"/>
    </xf>
    <xf numFmtId="0" fontId="2" fillId="0" borderId="0" xfId="52" applyFont="1" applyFill="1" applyBorder="1" applyAlignment="1">
      <alignment vertical="top" wrapText="1"/>
      <protection/>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Alignment="1">
      <alignment/>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2" fontId="6" fillId="0" borderId="0" xfId="0" applyNumberFormat="1" applyFont="1" applyFill="1" applyAlignment="1">
      <alignment/>
    </xf>
    <xf numFmtId="0" fontId="9" fillId="0" borderId="0" xfId="0" applyFont="1" applyFill="1" applyAlignment="1">
      <alignment vertical="center" wrapText="1"/>
    </xf>
    <xf numFmtId="0" fontId="9" fillId="0" borderId="0" xfId="0" applyFont="1" applyFill="1" applyAlignment="1">
      <alignment horizontal="left" vertical="center" indent="15"/>
    </xf>
    <xf numFmtId="0" fontId="6" fillId="0" borderId="0" xfId="0" applyFont="1" applyFill="1" applyAlignment="1">
      <alignment horizontal="left"/>
    </xf>
    <xf numFmtId="0" fontId="3" fillId="0" borderId="10" xfId="0"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10" fillId="0" borderId="0" xfId="0" applyFont="1" applyFill="1" applyAlignment="1">
      <alignment horizontal="left" vertical="center"/>
    </xf>
    <xf numFmtId="4" fontId="3"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9" fontId="6" fillId="0" borderId="0" xfId="0" applyNumberFormat="1" applyFont="1" applyFill="1" applyAlignment="1">
      <alignment/>
    </xf>
    <xf numFmtId="0" fontId="2" fillId="0" borderId="0" xfId="0" applyFont="1" applyFill="1" applyBorder="1" applyAlignment="1">
      <alignment vertical="center" wrapText="1"/>
    </xf>
    <xf numFmtId="4" fontId="6" fillId="0" borderId="0" xfId="0" applyNumberFormat="1" applyFont="1" applyFill="1" applyAlignment="1">
      <alignment/>
    </xf>
    <xf numFmtId="182" fontId="2" fillId="0" borderId="10" xfId="0" applyNumberFormat="1" applyFont="1" applyFill="1" applyBorder="1" applyAlignment="1">
      <alignment horizontal="center" vertical="center" wrapText="1"/>
    </xf>
    <xf numFmtId="0" fontId="9" fillId="32" borderId="0" xfId="0" applyFont="1" applyFill="1" applyAlignment="1">
      <alignment horizontal="left" vertical="center" indent="15"/>
    </xf>
    <xf numFmtId="0" fontId="6" fillId="32" borderId="0" xfId="0" applyFont="1" applyFill="1" applyAlignment="1">
      <alignment horizontal="left"/>
    </xf>
    <xf numFmtId="172" fontId="3" fillId="32" borderId="10" xfId="0" applyNumberFormat="1" applyFont="1" applyFill="1" applyBorder="1" applyAlignment="1">
      <alignment horizontal="center" vertical="center" wrapText="1"/>
    </xf>
    <xf numFmtId="173" fontId="3" fillId="32" borderId="10" xfId="0" applyNumberFormat="1" applyFont="1" applyFill="1" applyBorder="1" applyAlignment="1">
      <alignment horizontal="center" vertical="center" wrapText="1"/>
    </xf>
    <xf numFmtId="183" fontId="3" fillId="32" borderId="10" xfId="0" applyNumberFormat="1" applyFont="1" applyFill="1" applyBorder="1" applyAlignment="1">
      <alignment horizontal="center" vertical="center" wrapText="1"/>
    </xf>
    <xf numFmtId="0" fontId="6" fillId="32" borderId="0" xfId="0" applyFont="1" applyFill="1" applyAlignment="1">
      <alignment/>
    </xf>
    <xf numFmtId="0" fontId="9" fillId="32" borderId="0" xfId="0" applyFont="1" applyFill="1" applyAlignment="1">
      <alignment vertical="center" wrapText="1"/>
    </xf>
    <xf numFmtId="0" fontId="10" fillId="32" borderId="0" xfId="0" applyFont="1" applyFill="1" applyAlignment="1">
      <alignment horizontal="left" vertical="center"/>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4" fontId="2" fillId="32"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2" fontId="3" fillId="32" borderId="10" xfId="0" applyNumberFormat="1" applyFont="1" applyFill="1" applyBorder="1" applyAlignment="1">
      <alignment horizontal="center" vertical="center" wrapText="1"/>
    </xf>
    <xf numFmtId="172" fontId="2" fillId="32" borderId="10" xfId="0" applyNumberFormat="1" applyFont="1" applyFill="1" applyBorder="1" applyAlignment="1">
      <alignment horizontal="center" vertical="center" wrapText="1"/>
    </xf>
    <xf numFmtId="173" fontId="6" fillId="32" borderId="0" xfId="0" applyNumberFormat="1" applyFont="1" applyFill="1" applyAlignment="1">
      <alignment/>
    </xf>
    <xf numFmtId="184" fontId="6" fillId="32" borderId="0" xfId="0" applyNumberFormat="1" applyFont="1" applyFill="1" applyAlignment="1">
      <alignment/>
    </xf>
    <xf numFmtId="179" fontId="6" fillId="32" borderId="0" xfId="0" applyNumberFormat="1" applyFont="1" applyFill="1" applyAlignment="1">
      <alignment/>
    </xf>
    <xf numFmtId="2" fontId="6" fillId="32" borderId="0" xfId="0" applyNumberFormat="1" applyFont="1" applyFill="1" applyAlignment="1">
      <alignment/>
    </xf>
    <xf numFmtId="173" fontId="2" fillId="32" borderId="10" xfId="0" applyNumberFormat="1" applyFont="1" applyFill="1" applyBorder="1" applyAlignment="1">
      <alignment horizontal="center" vertical="center" wrapText="1"/>
    </xf>
    <xf numFmtId="0" fontId="2" fillId="32" borderId="0" xfId="0" applyFont="1" applyFill="1" applyBorder="1" applyAlignment="1">
      <alignment vertical="center" wrapText="1"/>
    </xf>
    <xf numFmtId="0" fontId="6" fillId="32" borderId="0" xfId="0" applyFont="1" applyFill="1" applyBorder="1" applyAlignment="1">
      <alignment/>
    </xf>
    <xf numFmtId="0" fontId="2" fillId="32" borderId="0" xfId="0" applyFont="1" applyFill="1" applyBorder="1" applyAlignment="1">
      <alignment vertical="top" wrapText="1"/>
    </xf>
    <xf numFmtId="0" fontId="2" fillId="32" borderId="0" xfId="52" applyFont="1" applyFill="1" applyBorder="1" applyAlignment="1">
      <alignment vertical="top" wrapText="1"/>
      <protection/>
    </xf>
    <xf numFmtId="179" fontId="3" fillId="32" borderId="10" xfId="0" applyNumberFormat="1" applyFont="1" applyFill="1" applyBorder="1" applyAlignment="1">
      <alignment horizontal="center" vertical="center" wrapText="1"/>
    </xf>
    <xf numFmtId="182" fontId="2" fillId="32" borderId="10" xfId="0" applyNumberFormat="1" applyFont="1" applyFill="1" applyBorder="1" applyAlignment="1">
      <alignment horizontal="center" vertical="center" wrapText="1"/>
    </xf>
    <xf numFmtId="4" fontId="6" fillId="32" borderId="0" xfId="0" applyNumberFormat="1" applyFont="1" applyFill="1" applyAlignment="1">
      <alignment/>
    </xf>
    <xf numFmtId="0" fontId="2"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16" fontId="3" fillId="32" borderId="10" xfId="0" applyNumberFormat="1" applyFont="1" applyFill="1" applyBorder="1" applyAlignment="1">
      <alignment horizontal="center" vertical="center" wrapText="1"/>
    </xf>
    <xf numFmtId="0" fontId="3" fillId="32" borderId="10" xfId="0" applyFont="1" applyFill="1" applyBorder="1" applyAlignment="1">
      <alignment horizontal="left" vertical="top" wrapText="1"/>
    </xf>
    <xf numFmtId="0" fontId="3" fillId="32" borderId="10" xfId="52" applyFont="1" applyFill="1" applyBorder="1" applyAlignment="1">
      <alignment horizontal="center" vertical="top" wrapText="1"/>
      <protection/>
    </xf>
    <xf numFmtId="16" fontId="2"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0" xfId="52" applyFont="1" applyFill="1" applyBorder="1" applyAlignment="1">
      <alignment horizontal="center" vertical="top" wrapText="1"/>
      <protection/>
    </xf>
    <xf numFmtId="0" fontId="3" fillId="32" borderId="10" xfId="52" applyFont="1" applyFill="1" applyBorder="1" applyAlignment="1">
      <alignment horizontal="left" vertical="top" wrapText="1"/>
      <protection/>
    </xf>
    <xf numFmtId="0" fontId="2" fillId="32" borderId="10" xfId="52" applyFont="1" applyFill="1" applyBorder="1" applyAlignment="1">
      <alignment horizontal="left" vertical="top" wrapText="1"/>
      <protection/>
    </xf>
    <xf numFmtId="0" fontId="2" fillId="32" borderId="10" xfId="0" applyFont="1" applyFill="1" applyBorder="1" applyAlignment="1">
      <alignment horizontal="left" vertical="top" wrapText="1"/>
    </xf>
    <xf numFmtId="0" fontId="3" fillId="32" borderId="10" xfId="0" applyFont="1" applyFill="1" applyBorder="1" applyAlignment="1">
      <alignment horizontal="center" vertical="top" wrapText="1"/>
    </xf>
    <xf numFmtId="0" fontId="3" fillId="32" borderId="10" xfId="0" applyFont="1" applyFill="1" applyBorder="1" applyAlignment="1">
      <alignment horizontal="justify" vertical="top" wrapText="1"/>
    </xf>
    <xf numFmtId="0" fontId="9" fillId="32" borderId="0" xfId="0" applyFont="1" applyFill="1" applyAlignment="1">
      <alignment horizontal="right" vertical="center" wrapText="1"/>
    </xf>
    <xf numFmtId="0" fontId="10" fillId="32" borderId="0" xfId="0" applyFont="1" applyFill="1" applyAlignment="1">
      <alignment horizontal="center" vertical="center"/>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52" applyFont="1" applyFill="1" applyBorder="1" applyAlignment="1">
      <alignment horizontal="center" vertical="top" wrapText="1"/>
      <protection/>
    </xf>
    <xf numFmtId="1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52" applyFont="1" applyFill="1" applyBorder="1" applyAlignment="1">
      <alignment horizontal="left" vertical="top" wrapText="1"/>
      <protection/>
    </xf>
    <xf numFmtId="0" fontId="2" fillId="0" borderId="10" xfId="52" applyFont="1" applyFill="1" applyBorder="1" applyAlignment="1">
      <alignment horizontal="center" vertical="top" wrapText="1"/>
      <protection/>
    </xf>
    <xf numFmtId="0" fontId="3" fillId="0" borderId="10" xfId="52" applyFont="1" applyFill="1" applyBorder="1" applyAlignment="1">
      <alignment horizontal="left" vertical="top" wrapText="1"/>
      <protection/>
    </xf>
    <xf numFmtId="0" fontId="9" fillId="0" borderId="0" xfId="0" applyFont="1" applyFill="1" applyAlignment="1">
      <alignment horizontal="right" vertical="center" wrapText="1"/>
    </xf>
    <xf numFmtId="0" fontId="10" fillId="0" borderId="0" xfId="0" applyFont="1" applyFill="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40"/>
  <sheetViews>
    <sheetView zoomScalePageLayoutView="0" workbookViewId="0" topLeftCell="A74">
      <selection activeCell="B93" sqref="B93:B98"/>
    </sheetView>
  </sheetViews>
  <sheetFormatPr defaultColWidth="9.140625" defaultRowHeight="15"/>
  <cols>
    <col min="1" max="1" width="6.8515625" style="30" customWidth="1"/>
    <col min="2" max="2" width="51.57421875" style="30" customWidth="1"/>
    <col min="3" max="3" width="25.28125" style="30" customWidth="1"/>
    <col min="4" max="4" width="31.00390625" style="30" customWidth="1"/>
    <col min="5" max="5" width="11.8515625" style="30" customWidth="1"/>
    <col min="6" max="6" width="10.57421875" style="30" customWidth="1"/>
    <col min="7" max="8" width="10.00390625" style="30" customWidth="1"/>
    <col min="9" max="9" width="12.28125" style="30" customWidth="1"/>
    <col min="10" max="10" width="9.57421875" style="30" bestFit="1" customWidth="1"/>
    <col min="11" max="16384" width="9.140625" style="30" customWidth="1"/>
  </cols>
  <sheetData>
    <row r="1" ht="15"/>
    <row r="2" spans="1:8" ht="15.75">
      <c r="A2" s="67" t="s">
        <v>31</v>
      </c>
      <c r="B2" s="67"/>
      <c r="C2" s="67"/>
      <c r="D2" s="67"/>
      <c r="E2" s="67"/>
      <c r="F2" s="67"/>
      <c r="G2" s="67"/>
      <c r="H2" s="67"/>
    </row>
    <row r="3" spans="1:8" ht="15.75">
      <c r="A3" s="31"/>
      <c r="B3" s="31"/>
      <c r="C3" s="31"/>
      <c r="D3" s="31"/>
      <c r="E3" s="31"/>
      <c r="F3" s="31"/>
      <c r="G3" s="31"/>
      <c r="H3" s="31"/>
    </row>
    <row r="4" spans="1:8" ht="15.75">
      <c r="A4" s="25"/>
      <c r="B4" s="26"/>
      <c r="C4" s="26"/>
      <c r="D4" s="26"/>
      <c r="E4" s="26"/>
      <c r="F4" s="26"/>
      <c r="G4" s="26"/>
      <c r="H4" s="26"/>
    </row>
    <row r="5" spans="1:8" ht="15.75">
      <c r="A5" s="68" t="s">
        <v>11</v>
      </c>
      <c r="B5" s="68"/>
      <c r="C5" s="68"/>
      <c r="D5" s="68"/>
      <c r="E5" s="68"/>
      <c r="F5" s="68"/>
      <c r="G5" s="68"/>
      <c r="H5" s="68"/>
    </row>
    <row r="6" spans="1:8" ht="15.75">
      <c r="A6" s="32"/>
      <c r="B6" s="26"/>
      <c r="C6" s="26"/>
      <c r="D6" s="26"/>
      <c r="E6" s="26"/>
      <c r="F6" s="26"/>
      <c r="G6" s="26"/>
      <c r="H6" s="26"/>
    </row>
    <row r="7" spans="1:8" ht="22.5" customHeight="1">
      <c r="A7" s="54" t="s">
        <v>0</v>
      </c>
      <c r="B7" s="54" t="s">
        <v>12</v>
      </c>
      <c r="C7" s="54" t="s">
        <v>13</v>
      </c>
      <c r="D7" s="54" t="s">
        <v>1</v>
      </c>
      <c r="E7" s="54" t="s">
        <v>2</v>
      </c>
      <c r="F7" s="54"/>
      <c r="G7" s="54"/>
      <c r="H7" s="54"/>
    </row>
    <row r="8" spans="1:8" ht="12.75" customHeight="1">
      <c r="A8" s="54"/>
      <c r="B8" s="54"/>
      <c r="C8" s="54"/>
      <c r="D8" s="54"/>
      <c r="E8" s="54" t="s">
        <v>3</v>
      </c>
      <c r="F8" s="54" t="s">
        <v>9</v>
      </c>
      <c r="G8" s="54" t="s">
        <v>10</v>
      </c>
      <c r="H8" s="54" t="s">
        <v>14</v>
      </c>
    </row>
    <row r="9" spans="1:8" ht="12.75" customHeight="1">
      <c r="A9" s="54"/>
      <c r="B9" s="54"/>
      <c r="C9" s="54"/>
      <c r="D9" s="54"/>
      <c r="E9" s="54"/>
      <c r="F9" s="54"/>
      <c r="G9" s="54"/>
      <c r="H9" s="54"/>
    </row>
    <row r="10" spans="1:8" ht="15">
      <c r="A10" s="33">
        <v>1</v>
      </c>
      <c r="B10" s="33">
        <v>2</v>
      </c>
      <c r="C10" s="33">
        <v>3</v>
      </c>
      <c r="D10" s="33">
        <v>4</v>
      </c>
      <c r="E10" s="33">
        <v>5</v>
      </c>
      <c r="F10" s="33">
        <v>6</v>
      </c>
      <c r="G10" s="33">
        <v>7</v>
      </c>
      <c r="H10" s="33">
        <v>8</v>
      </c>
    </row>
    <row r="11" spans="1:8" ht="18.75" customHeight="1">
      <c r="A11" s="55" t="s">
        <v>86</v>
      </c>
      <c r="B11" s="55"/>
      <c r="C11" s="55"/>
      <c r="D11" s="55"/>
      <c r="E11" s="55"/>
      <c r="F11" s="55"/>
      <c r="G11" s="55"/>
      <c r="H11" s="55"/>
    </row>
    <row r="12" spans="1:8" ht="18.75" customHeight="1">
      <c r="A12" s="55" t="s">
        <v>87</v>
      </c>
      <c r="B12" s="55"/>
      <c r="C12" s="55"/>
      <c r="D12" s="55"/>
      <c r="E12" s="55"/>
      <c r="F12" s="55"/>
      <c r="G12" s="55"/>
      <c r="H12" s="55"/>
    </row>
    <row r="13" spans="1:8" ht="18.75" customHeight="1">
      <c r="A13" s="53" t="s">
        <v>88</v>
      </c>
      <c r="B13" s="53"/>
      <c r="C13" s="53"/>
      <c r="D13" s="53"/>
      <c r="E13" s="53"/>
      <c r="F13" s="53"/>
      <c r="G13" s="53"/>
      <c r="H13" s="53"/>
    </row>
    <row r="14" spans="1:8" ht="18.75" customHeight="1">
      <c r="A14" s="54" t="s">
        <v>19</v>
      </c>
      <c r="B14" s="66" t="s">
        <v>20</v>
      </c>
      <c r="C14" s="54" t="s">
        <v>40</v>
      </c>
      <c r="D14" s="35" t="s">
        <v>3</v>
      </c>
      <c r="E14" s="36">
        <f>SUM(E15:E19)</f>
        <v>1261.3</v>
      </c>
      <c r="F14" s="36">
        <f>SUM(F15:F19)</f>
        <v>1261.3</v>
      </c>
      <c r="G14" s="36">
        <f>SUM(G15:G19)</f>
        <v>0</v>
      </c>
      <c r="H14" s="36">
        <f>SUM(H15:H19)</f>
        <v>0</v>
      </c>
    </row>
    <row r="15" spans="1:8" ht="18.75" customHeight="1">
      <c r="A15" s="54"/>
      <c r="B15" s="66"/>
      <c r="C15" s="54"/>
      <c r="D15" s="34" t="s">
        <v>4</v>
      </c>
      <c r="E15" s="37">
        <f aca="true" t="shared" si="0" ref="E15:E25">F15+G15+H15</f>
        <v>0</v>
      </c>
      <c r="F15" s="37">
        <v>0</v>
      </c>
      <c r="G15" s="37">
        <v>0</v>
      </c>
      <c r="H15" s="37">
        <v>0</v>
      </c>
    </row>
    <row r="16" spans="1:8" ht="18.75" customHeight="1">
      <c r="A16" s="54"/>
      <c r="B16" s="66"/>
      <c r="C16" s="54"/>
      <c r="D16" s="34" t="s">
        <v>5</v>
      </c>
      <c r="E16" s="37">
        <f t="shared" si="0"/>
        <v>790</v>
      </c>
      <c r="F16" s="37">
        <v>790</v>
      </c>
      <c r="G16" s="37">
        <v>0</v>
      </c>
      <c r="H16" s="37">
        <v>0</v>
      </c>
    </row>
    <row r="17" spans="1:8" ht="18.75" customHeight="1">
      <c r="A17" s="54"/>
      <c r="B17" s="66"/>
      <c r="C17" s="54"/>
      <c r="D17" s="34" t="s">
        <v>6</v>
      </c>
      <c r="E17" s="37">
        <f t="shared" si="0"/>
        <v>471.3</v>
      </c>
      <c r="F17" s="37">
        <v>471.3</v>
      </c>
      <c r="G17" s="37">
        <v>0</v>
      </c>
      <c r="H17" s="37">
        <v>0</v>
      </c>
    </row>
    <row r="18" spans="1:8" ht="18.75" customHeight="1">
      <c r="A18" s="54"/>
      <c r="B18" s="66"/>
      <c r="C18" s="54"/>
      <c r="D18" s="34" t="s">
        <v>7</v>
      </c>
      <c r="E18" s="37">
        <f t="shared" si="0"/>
        <v>0</v>
      </c>
      <c r="F18" s="37">
        <v>0</v>
      </c>
      <c r="G18" s="37">
        <v>0</v>
      </c>
      <c r="H18" s="37">
        <v>0</v>
      </c>
    </row>
    <row r="19" spans="1:8" ht="18.75" customHeight="1">
      <c r="A19" s="54"/>
      <c r="B19" s="66"/>
      <c r="C19" s="54"/>
      <c r="D19" s="34" t="s">
        <v>8</v>
      </c>
      <c r="E19" s="37">
        <f t="shared" si="0"/>
        <v>0</v>
      </c>
      <c r="F19" s="37">
        <v>0</v>
      </c>
      <c r="G19" s="37">
        <v>0</v>
      </c>
      <c r="H19" s="37">
        <v>0</v>
      </c>
    </row>
    <row r="20" spans="1:8" ht="15">
      <c r="A20" s="53" t="s">
        <v>15</v>
      </c>
      <c r="B20" s="53"/>
      <c r="C20" s="54"/>
      <c r="D20" s="35" t="s">
        <v>3</v>
      </c>
      <c r="E20" s="36">
        <f t="shared" si="0"/>
        <v>1261.3</v>
      </c>
      <c r="F20" s="36">
        <f aca="true" t="shared" si="1" ref="F20:H25">F14</f>
        <v>1261.3</v>
      </c>
      <c r="G20" s="36">
        <f t="shared" si="1"/>
        <v>0</v>
      </c>
      <c r="H20" s="36">
        <f t="shared" si="1"/>
        <v>0</v>
      </c>
    </row>
    <row r="21" spans="1:8" ht="15">
      <c r="A21" s="53"/>
      <c r="B21" s="53"/>
      <c r="C21" s="54"/>
      <c r="D21" s="35" t="s">
        <v>4</v>
      </c>
      <c r="E21" s="36">
        <f t="shared" si="0"/>
        <v>0</v>
      </c>
      <c r="F21" s="36">
        <f t="shared" si="1"/>
        <v>0</v>
      </c>
      <c r="G21" s="36">
        <f t="shared" si="1"/>
        <v>0</v>
      </c>
      <c r="H21" s="36">
        <f t="shared" si="1"/>
        <v>0</v>
      </c>
    </row>
    <row r="22" spans="1:8" ht="25.5">
      <c r="A22" s="53"/>
      <c r="B22" s="53"/>
      <c r="C22" s="54"/>
      <c r="D22" s="35" t="s">
        <v>5</v>
      </c>
      <c r="E22" s="36">
        <f t="shared" si="0"/>
        <v>790</v>
      </c>
      <c r="F22" s="36">
        <f t="shared" si="1"/>
        <v>790</v>
      </c>
      <c r="G22" s="36">
        <f t="shared" si="1"/>
        <v>0</v>
      </c>
      <c r="H22" s="36">
        <f t="shared" si="1"/>
        <v>0</v>
      </c>
    </row>
    <row r="23" spans="1:8" ht="15">
      <c r="A23" s="53"/>
      <c r="B23" s="53"/>
      <c r="C23" s="54"/>
      <c r="D23" s="35" t="s">
        <v>6</v>
      </c>
      <c r="E23" s="36">
        <f t="shared" si="0"/>
        <v>471.3</v>
      </c>
      <c r="F23" s="36">
        <f t="shared" si="1"/>
        <v>471.3</v>
      </c>
      <c r="G23" s="36">
        <f t="shared" si="1"/>
        <v>0</v>
      </c>
      <c r="H23" s="36">
        <f t="shared" si="1"/>
        <v>0</v>
      </c>
    </row>
    <row r="24" spans="1:8" ht="25.5">
      <c r="A24" s="53"/>
      <c r="B24" s="53"/>
      <c r="C24" s="54"/>
      <c r="D24" s="35" t="s">
        <v>7</v>
      </c>
      <c r="E24" s="36">
        <f t="shared" si="0"/>
        <v>0</v>
      </c>
      <c r="F24" s="36">
        <f t="shared" si="1"/>
        <v>0</v>
      </c>
      <c r="G24" s="36">
        <f t="shared" si="1"/>
        <v>0</v>
      </c>
      <c r="H24" s="36">
        <f t="shared" si="1"/>
        <v>0</v>
      </c>
    </row>
    <row r="25" spans="1:8" ht="15">
      <c r="A25" s="53"/>
      <c r="B25" s="53"/>
      <c r="C25" s="54"/>
      <c r="D25" s="35" t="s">
        <v>8</v>
      </c>
      <c r="E25" s="36">
        <f t="shared" si="0"/>
        <v>0</v>
      </c>
      <c r="F25" s="36">
        <f t="shared" si="1"/>
        <v>0</v>
      </c>
      <c r="G25" s="36">
        <f t="shared" si="1"/>
        <v>0</v>
      </c>
      <c r="H25" s="36">
        <f t="shared" si="1"/>
        <v>0</v>
      </c>
    </row>
    <row r="26" spans="1:8" ht="23.25" customHeight="1">
      <c r="A26" s="55" t="s">
        <v>89</v>
      </c>
      <c r="B26" s="55"/>
      <c r="C26" s="55"/>
      <c r="D26" s="55"/>
      <c r="E26" s="55"/>
      <c r="F26" s="55"/>
      <c r="G26" s="55"/>
      <c r="H26" s="55"/>
    </row>
    <row r="27" spans="1:8" ht="27" customHeight="1">
      <c r="A27" s="53" t="s">
        <v>90</v>
      </c>
      <c r="B27" s="53"/>
      <c r="C27" s="53"/>
      <c r="D27" s="53"/>
      <c r="E27" s="53"/>
      <c r="F27" s="53"/>
      <c r="G27" s="53"/>
      <c r="H27" s="53"/>
    </row>
    <row r="28" spans="1:8" ht="15">
      <c r="A28" s="54" t="s">
        <v>41</v>
      </c>
      <c r="B28" s="66" t="s">
        <v>21</v>
      </c>
      <c r="C28" s="54" t="s">
        <v>32</v>
      </c>
      <c r="D28" s="35" t="s">
        <v>3</v>
      </c>
      <c r="E28" s="38">
        <f>SUM(E29:E33)</f>
        <v>0</v>
      </c>
      <c r="F28" s="38">
        <f>SUM(F29:F33)</f>
        <v>0</v>
      </c>
      <c r="G28" s="38">
        <f>SUM(G29:G33)</f>
        <v>0</v>
      </c>
      <c r="H28" s="38">
        <f>SUM(H29:H33)</f>
        <v>0</v>
      </c>
    </row>
    <row r="29" spans="1:8" ht="15">
      <c r="A29" s="54"/>
      <c r="B29" s="66"/>
      <c r="C29" s="54"/>
      <c r="D29" s="34" t="s">
        <v>4</v>
      </c>
      <c r="E29" s="39">
        <f>F29+G29+H29</f>
        <v>0</v>
      </c>
      <c r="F29" s="39">
        <v>0</v>
      </c>
      <c r="G29" s="39">
        <v>0</v>
      </c>
      <c r="H29" s="39">
        <v>0</v>
      </c>
    </row>
    <row r="30" spans="1:8" ht="15">
      <c r="A30" s="54"/>
      <c r="B30" s="66"/>
      <c r="C30" s="54"/>
      <c r="D30" s="34" t="s">
        <v>5</v>
      </c>
      <c r="E30" s="39">
        <f>F30+G30+H30</f>
        <v>0</v>
      </c>
      <c r="F30" s="39">
        <v>0</v>
      </c>
      <c r="G30" s="39">
        <v>0</v>
      </c>
      <c r="H30" s="39">
        <v>0</v>
      </c>
    </row>
    <row r="31" spans="1:8" ht="15">
      <c r="A31" s="54"/>
      <c r="B31" s="66"/>
      <c r="C31" s="54"/>
      <c r="D31" s="34" t="s">
        <v>6</v>
      </c>
      <c r="E31" s="39">
        <f>F31+G31+H31</f>
        <v>0</v>
      </c>
      <c r="F31" s="39">
        <v>0</v>
      </c>
      <c r="G31" s="39">
        <v>0</v>
      </c>
      <c r="H31" s="39">
        <v>0</v>
      </c>
    </row>
    <row r="32" spans="1:8" ht="25.5">
      <c r="A32" s="54"/>
      <c r="B32" s="66"/>
      <c r="C32" s="54"/>
      <c r="D32" s="34" t="s">
        <v>7</v>
      </c>
      <c r="E32" s="39">
        <f>F32+G32+H32</f>
        <v>0</v>
      </c>
      <c r="F32" s="39">
        <v>0</v>
      </c>
      <c r="G32" s="39">
        <v>0</v>
      </c>
      <c r="H32" s="39">
        <v>0</v>
      </c>
    </row>
    <row r="33" spans="1:8" ht="15">
      <c r="A33" s="54"/>
      <c r="B33" s="66"/>
      <c r="C33" s="54"/>
      <c r="D33" s="34" t="s">
        <v>8</v>
      </c>
      <c r="E33" s="39">
        <f>F33+G33+H33</f>
        <v>0</v>
      </c>
      <c r="F33" s="39">
        <v>0</v>
      </c>
      <c r="G33" s="39">
        <v>0</v>
      </c>
      <c r="H33" s="39">
        <v>0</v>
      </c>
    </row>
    <row r="34" spans="1:8" ht="15">
      <c r="A34" s="53" t="s">
        <v>16</v>
      </c>
      <c r="B34" s="53"/>
      <c r="C34" s="54"/>
      <c r="D34" s="35" t="s">
        <v>3</v>
      </c>
      <c r="E34" s="36">
        <f aca="true" t="shared" si="2" ref="E34:H39">E28</f>
        <v>0</v>
      </c>
      <c r="F34" s="36">
        <f t="shared" si="2"/>
        <v>0</v>
      </c>
      <c r="G34" s="36">
        <f t="shared" si="2"/>
        <v>0</v>
      </c>
      <c r="H34" s="36">
        <f t="shared" si="2"/>
        <v>0</v>
      </c>
    </row>
    <row r="35" spans="1:8" ht="15">
      <c r="A35" s="53"/>
      <c r="B35" s="53"/>
      <c r="C35" s="54"/>
      <c r="D35" s="35" t="s">
        <v>4</v>
      </c>
      <c r="E35" s="36">
        <f t="shared" si="2"/>
        <v>0</v>
      </c>
      <c r="F35" s="36">
        <f t="shared" si="2"/>
        <v>0</v>
      </c>
      <c r="G35" s="36">
        <f t="shared" si="2"/>
        <v>0</v>
      </c>
      <c r="H35" s="36">
        <f t="shared" si="2"/>
        <v>0</v>
      </c>
    </row>
    <row r="36" spans="1:8" ht="25.5">
      <c r="A36" s="53"/>
      <c r="B36" s="53"/>
      <c r="C36" s="54"/>
      <c r="D36" s="35" t="s">
        <v>5</v>
      </c>
      <c r="E36" s="36">
        <f t="shared" si="2"/>
        <v>0</v>
      </c>
      <c r="F36" s="36">
        <f t="shared" si="2"/>
        <v>0</v>
      </c>
      <c r="G36" s="36">
        <f t="shared" si="2"/>
        <v>0</v>
      </c>
      <c r="H36" s="36">
        <f t="shared" si="2"/>
        <v>0</v>
      </c>
    </row>
    <row r="37" spans="1:8" ht="15">
      <c r="A37" s="53"/>
      <c r="B37" s="53"/>
      <c r="C37" s="54"/>
      <c r="D37" s="35" t="s">
        <v>6</v>
      </c>
      <c r="E37" s="36">
        <f t="shared" si="2"/>
        <v>0</v>
      </c>
      <c r="F37" s="36">
        <f t="shared" si="2"/>
        <v>0</v>
      </c>
      <c r="G37" s="36">
        <f t="shared" si="2"/>
        <v>0</v>
      </c>
      <c r="H37" s="36">
        <f t="shared" si="2"/>
        <v>0</v>
      </c>
    </row>
    <row r="38" spans="1:8" ht="25.5">
      <c r="A38" s="53"/>
      <c r="B38" s="53"/>
      <c r="C38" s="54"/>
      <c r="D38" s="35" t="s">
        <v>7</v>
      </c>
      <c r="E38" s="36">
        <f t="shared" si="2"/>
        <v>0</v>
      </c>
      <c r="F38" s="36">
        <f t="shared" si="2"/>
        <v>0</v>
      </c>
      <c r="G38" s="36">
        <f t="shared" si="2"/>
        <v>0</v>
      </c>
      <c r="H38" s="36">
        <f t="shared" si="2"/>
        <v>0</v>
      </c>
    </row>
    <row r="39" spans="1:8" ht="15">
      <c r="A39" s="53"/>
      <c r="B39" s="53"/>
      <c r="C39" s="54"/>
      <c r="D39" s="35" t="s">
        <v>8</v>
      </c>
      <c r="E39" s="36">
        <f t="shared" si="2"/>
        <v>0</v>
      </c>
      <c r="F39" s="36">
        <f t="shared" si="2"/>
        <v>0</v>
      </c>
      <c r="G39" s="36">
        <f t="shared" si="2"/>
        <v>0</v>
      </c>
      <c r="H39" s="36">
        <f t="shared" si="2"/>
        <v>0</v>
      </c>
    </row>
    <row r="40" spans="1:8" ht="30" customHeight="1">
      <c r="A40" s="55" t="s">
        <v>91</v>
      </c>
      <c r="B40" s="55"/>
      <c r="C40" s="55"/>
      <c r="D40" s="55"/>
      <c r="E40" s="55"/>
      <c r="F40" s="55"/>
      <c r="G40" s="55"/>
      <c r="H40" s="55"/>
    </row>
    <row r="41" spans="1:8" ht="23.25" customHeight="1">
      <c r="A41" s="53" t="s">
        <v>92</v>
      </c>
      <c r="B41" s="53"/>
      <c r="C41" s="53"/>
      <c r="D41" s="53"/>
      <c r="E41" s="53"/>
      <c r="F41" s="53"/>
      <c r="G41" s="53"/>
      <c r="H41" s="53"/>
    </row>
    <row r="42" spans="1:8" ht="24.75" customHeight="1">
      <c r="A42" s="54" t="s">
        <v>22</v>
      </c>
      <c r="B42" s="55" t="s">
        <v>44</v>
      </c>
      <c r="C42" s="54" t="s">
        <v>18</v>
      </c>
      <c r="D42" s="35" t="s">
        <v>3</v>
      </c>
      <c r="E42" s="40">
        <f aca="true" t="shared" si="3" ref="E42:E71">F42+G42+H42</f>
        <v>1151.628</v>
      </c>
      <c r="F42" s="40">
        <f>SUM(F43:F47)</f>
        <v>1151.628</v>
      </c>
      <c r="G42" s="40">
        <f>SUM(G43:G47)</f>
        <v>0</v>
      </c>
      <c r="H42" s="40">
        <f>SUM(H43:H47)</f>
        <v>0</v>
      </c>
    </row>
    <row r="43" spans="1:8" ht="24.75" customHeight="1">
      <c r="A43" s="54"/>
      <c r="B43" s="53"/>
      <c r="C43" s="54"/>
      <c r="D43" s="34" t="s">
        <v>4</v>
      </c>
      <c r="E43" s="40">
        <f t="shared" si="3"/>
        <v>0</v>
      </c>
      <c r="F43" s="27">
        <v>0</v>
      </c>
      <c r="G43" s="27">
        <v>0</v>
      </c>
      <c r="H43" s="27">
        <v>0</v>
      </c>
    </row>
    <row r="44" spans="1:8" ht="24.75" customHeight="1">
      <c r="A44" s="54"/>
      <c r="B44" s="53"/>
      <c r="C44" s="54"/>
      <c r="D44" s="34" t="s">
        <v>5</v>
      </c>
      <c r="E44" s="40">
        <f t="shared" si="3"/>
        <v>1036.465</v>
      </c>
      <c r="F44" s="27">
        <v>1036.465</v>
      </c>
      <c r="G44" s="27">
        <v>0</v>
      </c>
      <c r="H44" s="27">
        <v>0</v>
      </c>
    </row>
    <row r="45" spans="1:8" ht="24.75" customHeight="1">
      <c r="A45" s="54"/>
      <c r="B45" s="53"/>
      <c r="C45" s="54"/>
      <c r="D45" s="34" t="s">
        <v>6</v>
      </c>
      <c r="E45" s="40">
        <f t="shared" si="3"/>
        <v>115.163</v>
      </c>
      <c r="F45" s="28">
        <f>115.163</f>
        <v>115.163</v>
      </c>
      <c r="G45" s="27">
        <v>0</v>
      </c>
      <c r="H45" s="27">
        <v>0</v>
      </c>
    </row>
    <row r="46" spans="1:8" ht="24.75" customHeight="1">
      <c r="A46" s="54"/>
      <c r="B46" s="53"/>
      <c r="C46" s="54"/>
      <c r="D46" s="34" t="s">
        <v>7</v>
      </c>
      <c r="E46" s="40">
        <f t="shared" si="3"/>
        <v>0</v>
      </c>
      <c r="F46" s="27">
        <v>0</v>
      </c>
      <c r="G46" s="27">
        <v>0</v>
      </c>
      <c r="H46" s="27">
        <v>0</v>
      </c>
    </row>
    <row r="47" spans="1:8" ht="24.75" customHeight="1">
      <c r="A47" s="54"/>
      <c r="B47" s="53"/>
      <c r="C47" s="54"/>
      <c r="D47" s="34" t="s">
        <v>8</v>
      </c>
      <c r="E47" s="40">
        <f t="shared" si="3"/>
        <v>0</v>
      </c>
      <c r="F47" s="27">
        <v>0</v>
      </c>
      <c r="G47" s="27">
        <v>0</v>
      </c>
      <c r="H47" s="27">
        <v>0</v>
      </c>
    </row>
    <row r="48" spans="1:8" ht="19.5" customHeight="1">
      <c r="A48" s="54" t="s">
        <v>23</v>
      </c>
      <c r="B48" s="55" t="s">
        <v>45</v>
      </c>
      <c r="C48" s="54" t="s">
        <v>18</v>
      </c>
      <c r="D48" s="35" t="s">
        <v>3</v>
      </c>
      <c r="E48" s="40">
        <f t="shared" si="3"/>
        <v>0</v>
      </c>
      <c r="F48" s="40">
        <f>SUM(F49:F53)</f>
        <v>0</v>
      </c>
      <c r="G48" s="40">
        <f>SUM(G49:G53)</f>
        <v>0</v>
      </c>
      <c r="H48" s="40">
        <f>SUM(H49:H53)</f>
        <v>0</v>
      </c>
    </row>
    <row r="49" spans="1:8" ht="19.5" customHeight="1">
      <c r="A49" s="54"/>
      <c r="B49" s="53"/>
      <c r="C49" s="54"/>
      <c r="D49" s="34" t="s">
        <v>4</v>
      </c>
      <c r="E49" s="40">
        <f t="shared" si="3"/>
        <v>0</v>
      </c>
      <c r="F49" s="27">
        <v>0</v>
      </c>
      <c r="G49" s="27">
        <v>0</v>
      </c>
      <c r="H49" s="27">
        <v>0</v>
      </c>
    </row>
    <row r="50" spans="1:8" ht="19.5" customHeight="1">
      <c r="A50" s="54"/>
      <c r="B50" s="53"/>
      <c r="C50" s="54"/>
      <c r="D50" s="34" t="s">
        <v>5</v>
      </c>
      <c r="E50" s="40">
        <f t="shared" si="3"/>
        <v>0</v>
      </c>
      <c r="F50" s="27">
        <v>0</v>
      </c>
      <c r="G50" s="27">
        <v>0</v>
      </c>
      <c r="H50" s="27">
        <v>0</v>
      </c>
    </row>
    <row r="51" spans="1:8" ht="19.5" customHeight="1">
      <c r="A51" s="54"/>
      <c r="B51" s="53"/>
      <c r="C51" s="54"/>
      <c r="D51" s="34" t="s">
        <v>6</v>
      </c>
      <c r="E51" s="40">
        <f t="shared" si="3"/>
        <v>0</v>
      </c>
      <c r="F51" s="27">
        <v>0</v>
      </c>
      <c r="G51" s="27">
        <v>0</v>
      </c>
      <c r="H51" s="27">
        <v>0</v>
      </c>
    </row>
    <row r="52" spans="1:8" ht="19.5" customHeight="1">
      <c r="A52" s="54"/>
      <c r="B52" s="53"/>
      <c r="C52" s="54"/>
      <c r="D52" s="34" t="s">
        <v>7</v>
      </c>
      <c r="E52" s="40">
        <f t="shared" si="3"/>
        <v>0</v>
      </c>
      <c r="F52" s="27">
        <v>0</v>
      </c>
      <c r="G52" s="27">
        <v>0</v>
      </c>
      <c r="H52" s="27">
        <v>0</v>
      </c>
    </row>
    <row r="53" spans="1:8" ht="19.5" customHeight="1">
      <c r="A53" s="54"/>
      <c r="B53" s="53"/>
      <c r="C53" s="54"/>
      <c r="D53" s="34" t="s">
        <v>8</v>
      </c>
      <c r="E53" s="40">
        <f t="shared" si="3"/>
        <v>0</v>
      </c>
      <c r="F53" s="27">
        <v>0</v>
      </c>
      <c r="G53" s="27">
        <v>0</v>
      </c>
      <c r="H53" s="27">
        <v>0</v>
      </c>
    </row>
    <row r="54" spans="1:8" ht="21.75" customHeight="1">
      <c r="A54" s="54" t="s">
        <v>24</v>
      </c>
      <c r="B54" s="55" t="s">
        <v>44</v>
      </c>
      <c r="C54" s="54" t="s">
        <v>18</v>
      </c>
      <c r="D54" s="35" t="s">
        <v>3</v>
      </c>
      <c r="E54" s="40">
        <f aca="true" t="shared" si="4" ref="E54:E59">F54+G54+H54</f>
        <v>7627.172999999999</v>
      </c>
      <c r="F54" s="40">
        <f>SUM(F55:F59)</f>
        <v>7627.172999999999</v>
      </c>
      <c r="G54" s="40">
        <f>SUM(G55:G59)</f>
        <v>0</v>
      </c>
      <c r="H54" s="40">
        <f>SUM(H55:H59)</f>
        <v>0</v>
      </c>
    </row>
    <row r="55" spans="1:8" ht="21.75" customHeight="1">
      <c r="A55" s="54"/>
      <c r="B55" s="53"/>
      <c r="C55" s="54"/>
      <c r="D55" s="34" t="s">
        <v>4</v>
      </c>
      <c r="E55" s="40">
        <f t="shared" si="4"/>
        <v>0</v>
      </c>
      <c r="F55" s="27">
        <v>0</v>
      </c>
      <c r="G55" s="27">
        <v>0</v>
      </c>
      <c r="H55" s="27">
        <v>0</v>
      </c>
    </row>
    <row r="56" spans="1:8" ht="21.75" customHeight="1">
      <c r="A56" s="54"/>
      <c r="B56" s="53"/>
      <c r="C56" s="54"/>
      <c r="D56" s="34" t="s">
        <v>5</v>
      </c>
      <c r="E56" s="40">
        <f t="shared" si="4"/>
        <v>6768.745999999999</v>
      </c>
      <c r="F56" s="28">
        <f>2538.28+1903.71+1163.378*2</f>
        <v>6768.745999999999</v>
      </c>
      <c r="G56" s="27">
        <v>0</v>
      </c>
      <c r="H56" s="27">
        <v>0</v>
      </c>
    </row>
    <row r="57" spans="1:9" ht="21.75" customHeight="1">
      <c r="A57" s="54"/>
      <c r="B57" s="53"/>
      <c r="C57" s="54"/>
      <c r="D57" s="34" t="s">
        <v>6</v>
      </c>
      <c r="E57" s="40">
        <f t="shared" si="4"/>
        <v>858.4269999999999</v>
      </c>
      <c r="F57" s="29">
        <f>282.031+211.523+129.267*2+106.339</f>
        <v>858.4269999999999</v>
      </c>
      <c r="G57" s="27">
        <v>0</v>
      </c>
      <c r="H57" s="27">
        <v>0</v>
      </c>
      <c r="I57" s="41"/>
    </row>
    <row r="58" spans="1:8" ht="21.75" customHeight="1">
      <c r="A58" s="54"/>
      <c r="B58" s="53"/>
      <c r="C58" s="54"/>
      <c r="D58" s="34" t="s">
        <v>7</v>
      </c>
      <c r="E58" s="40">
        <f t="shared" si="4"/>
        <v>0</v>
      </c>
      <c r="F58" s="27">
        <v>0</v>
      </c>
      <c r="G58" s="27">
        <v>0</v>
      </c>
      <c r="H58" s="27">
        <v>0</v>
      </c>
    </row>
    <row r="59" spans="1:8" ht="21.75" customHeight="1">
      <c r="A59" s="54"/>
      <c r="B59" s="53"/>
      <c r="C59" s="54"/>
      <c r="D59" s="34" t="s">
        <v>8</v>
      </c>
      <c r="E59" s="40">
        <f t="shared" si="4"/>
        <v>0</v>
      </c>
      <c r="F59" s="27">
        <v>0</v>
      </c>
      <c r="G59" s="27">
        <v>0</v>
      </c>
      <c r="H59" s="27">
        <v>0</v>
      </c>
    </row>
    <row r="60" spans="1:8" ht="22.5" customHeight="1">
      <c r="A60" s="54" t="s">
        <v>24</v>
      </c>
      <c r="B60" s="55" t="s">
        <v>46</v>
      </c>
      <c r="C60" s="54" t="s">
        <v>33</v>
      </c>
      <c r="D60" s="35" t="s">
        <v>3</v>
      </c>
      <c r="E60" s="40">
        <f t="shared" si="3"/>
        <v>2115.233</v>
      </c>
      <c r="F60" s="40">
        <f>SUM(F61:F65)</f>
        <v>2115.233</v>
      </c>
      <c r="G60" s="40">
        <f>SUM(G61:G65)</f>
        <v>0</v>
      </c>
      <c r="H60" s="40">
        <f>SUM(H61:H65)</f>
        <v>0</v>
      </c>
    </row>
    <row r="61" spans="1:8" ht="22.5" customHeight="1">
      <c r="A61" s="54"/>
      <c r="B61" s="53"/>
      <c r="C61" s="54"/>
      <c r="D61" s="34" t="s">
        <v>4</v>
      </c>
      <c r="E61" s="40">
        <f t="shared" si="3"/>
        <v>0</v>
      </c>
      <c r="F61" s="27">
        <v>0</v>
      </c>
      <c r="G61" s="27">
        <v>0</v>
      </c>
      <c r="H61" s="27">
        <v>0</v>
      </c>
    </row>
    <row r="62" spans="1:8" ht="22.5" customHeight="1">
      <c r="A62" s="54"/>
      <c r="B62" s="53"/>
      <c r="C62" s="54"/>
      <c r="D62" s="34" t="s">
        <v>5</v>
      </c>
      <c r="E62" s="40">
        <f t="shared" si="3"/>
        <v>1903.71</v>
      </c>
      <c r="F62" s="29">
        <v>1903.71</v>
      </c>
      <c r="G62" s="27">
        <v>0</v>
      </c>
      <c r="H62" s="27">
        <v>0</v>
      </c>
    </row>
    <row r="63" spans="1:8" ht="22.5" customHeight="1">
      <c r="A63" s="54"/>
      <c r="B63" s="53"/>
      <c r="C63" s="54"/>
      <c r="D63" s="34" t="s">
        <v>6</v>
      </c>
      <c r="E63" s="40">
        <f t="shared" si="3"/>
        <v>211.523</v>
      </c>
      <c r="F63" s="28">
        <v>211.523</v>
      </c>
      <c r="G63" s="27">
        <v>0</v>
      </c>
      <c r="H63" s="27">
        <v>0</v>
      </c>
    </row>
    <row r="64" spans="1:9" ht="22.5" customHeight="1">
      <c r="A64" s="54"/>
      <c r="B64" s="53"/>
      <c r="C64" s="54"/>
      <c r="D64" s="34" t="s">
        <v>7</v>
      </c>
      <c r="E64" s="40">
        <f t="shared" si="3"/>
        <v>0</v>
      </c>
      <c r="F64" s="27">
        <v>0</v>
      </c>
      <c r="G64" s="27">
        <v>0</v>
      </c>
      <c r="H64" s="27">
        <v>0</v>
      </c>
      <c r="I64" s="42"/>
    </row>
    <row r="65" spans="1:8" ht="22.5" customHeight="1">
      <c r="A65" s="54"/>
      <c r="B65" s="53"/>
      <c r="C65" s="54"/>
      <c r="D65" s="34" t="s">
        <v>8</v>
      </c>
      <c r="E65" s="40">
        <f t="shared" si="3"/>
        <v>0</v>
      </c>
      <c r="F65" s="27">
        <v>0</v>
      </c>
      <c r="G65" s="27">
        <v>0</v>
      </c>
      <c r="H65" s="27">
        <v>0</v>
      </c>
    </row>
    <row r="66" spans="1:8" ht="21.75" customHeight="1">
      <c r="A66" s="54" t="s">
        <v>25</v>
      </c>
      <c r="B66" s="55" t="s">
        <v>48</v>
      </c>
      <c r="C66" s="54" t="s">
        <v>33</v>
      </c>
      <c r="D66" s="35" t="s">
        <v>3</v>
      </c>
      <c r="E66" s="40">
        <f t="shared" si="3"/>
        <v>0</v>
      </c>
      <c r="F66" s="40">
        <f>SUM(F67:F71)</f>
        <v>0</v>
      </c>
      <c r="G66" s="40">
        <f>SUM(G67:G71)</f>
        <v>0</v>
      </c>
      <c r="H66" s="40">
        <f>SUM(H67:H71)</f>
        <v>0</v>
      </c>
    </row>
    <row r="67" spans="1:8" ht="23.25" customHeight="1">
      <c r="A67" s="54"/>
      <c r="B67" s="53"/>
      <c r="C67" s="54"/>
      <c r="D67" s="34" t="s">
        <v>4</v>
      </c>
      <c r="E67" s="40">
        <f t="shared" si="3"/>
        <v>0</v>
      </c>
      <c r="F67" s="27">
        <v>0</v>
      </c>
      <c r="G67" s="27">
        <v>0</v>
      </c>
      <c r="H67" s="27">
        <v>0</v>
      </c>
    </row>
    <row r="68" spans="1:8" ht="23.25" customHeight="1">
      <c r="A68" s="54"/>
      <c r="B68" s="53"/>
      <c r="C68" s="54"/>
      <c r="D68" s="34" t="s">
        <v>5</v>
      </c>
      <c r="E68" s="40">
        <f t="shared" si="3"/>
        <v>0</v>
      </c>
      <c r="F68" s="27">
        <v>0</v>
      </c>
      <c r="G68" s="27">
        <v>0</v>
      </c>
      <c r="H68" s="27">
        <v>0</v>
      </c>
    </row>
    <row r="69" spans="1:8" ht="23.25" customHeight="1">
      <c r="A69" s="54"/>
      <c r="B69" s="53"/>
      <c r="C69" s="54"/>
      <c r="D69" s="34" t="s">
        <v>6</v>
      </c>
      <c r="E69" s="40">
        <f t="shared" si="3"/>
        <v>0</v>
      </c>
      <c r="F69" s="28">
        <v>0</v>
      </c>
      <c r="G69" s="27">
        <v>0</v>
      </c>
      <c r="H69" s="27">
        <v>0</v>
      </c>
    </row>
    <row r="70" spans="1:8" ht="23.25" customHeight="1">
      <c r="A70" s="54"/>
      <c r="B70" s="53"/>
      <c r="C70" s="54"/>
      <c r="D70" s="34" t="s">
        <v>7</v>
      </c>
      <c r="E70" s="40">
        <f t="shared" si="3"/>
        <v>0</v>
      </c>
      <c r="F70" s="27">
        <v>0</v>
      </c>
      <c r="G70" s="27">
        <v>0</v>
      </c>
      <c r="H70" s="27">
        <v>0</v>
      </c>
    </row>
    <row r="71" spans="1:9" ht="23.25" customHeight="1">
      <c r="A71" s="54"/>
      <c r="B71" s="53"/>
      <c r="C71" s="54"/>
      <c r="D71" s="34" t="s">
        <v>8</v>
      </c>
      <c r="E71" s="40">
        <f t="shared" si="3"/>
        <v>0</v>
      </c>
      <c r="F71" s="27">
        <v>0</v>
      </c>
      <c r="G71" s="27">
        <v>0</v>
      </c>
      <c r="H71" s="27">
        <v>0</v>
      </c>
      <c r="I71" s="43"/>
    </row>
    <row r="72" spans="1:9" ht="15">
      <c r="A72" s="53" t="s">
        <v>93</v>
      </c>
      <c r="B72" s="53"/>
      <c r="C72" s="53"/>
      <c r="D72" s="53"/>
      <c r="E72" s="53"/>
      <c r="F72" s="53"/>
      <c r="G72" s="53"/>
      <c r="H72" s="53"/>
      <c r="I72" s="43"/>
    </row>
    <row r="73" spans="1:8" ht="15.75" customHeight="1">
      <c r="A73" s="56" t="s">
        <v>26</v>
      </c>
      <c r="B73" s="55" t="s">
        <v>17</v>
      </c>
      <c r="C73" s="54" t="s">
        <v>18</v>
      </c>
      <c r="D73" s="35" t="s">
        <v>3</v>
      </c>
      <c r="E73" s="40">
        <f aca="true" t="shared" si="5" ref="E73:E84">F73+G73+H73</f>
        <v>551.57</v>
      </c>
      <c r="F73" s="40">
        <f>SUM(F74:F78)</f>
        <v>551.57</v>
      </c>
      <c r="G73" s="40">
        <f>SUM(G74:G78)</f>
        <v>0</v>
      </c>
      <c r="H73" s="40">
        <f>SUM(H74:H78)</f>
        <v>0</v>
      </c>
    </row>
    <row r="74" spans="1:8" ht="15">
      <c r="A74" s="54"/>
      <c r="B74" s="55"/>
      <c r="C74" s="54"/>
      <c r="D74" s="34" t="s">
        <v>4</v>
      </c>
      <c r="E74" s="40">
        <f t="shared" si="5"/>
        <v>0</v>
      </c>
      <c r="F74" s="27">
        <v>0</v>
      </c>
      <c r="G74" s="27">
        <v>0</v>
      </c>
      <c r="H74" s="27">
        <v>0</v>
      </c>
    </row>
    <row r="75" spans="1:9" ht="15">
      <c r="A75" s="54"/>
      <c r="B75" s="55"/>
      <c r="C75" s="54"/>
      <c r="D75" s="34" t="s">
        <v>5</v>
      </c>
      <c r="E75" s="40">
        <f t="shared" si="5"/>
        <v>496.42</v>
      </c>
      <c r="F75" s="28">
        <v>496.42</v>
      </c>
      <c r="G75" s="27">
        <v>0</v>
      </c>
      <c r="H75" s="27">
        <v>0</v>
      </c>
      <c r="I75" s="43"/>
    </row>
    <row r="76" spans="1:9" ht="15">
      <c r="A76" s="54"/>
      <c r="B76" s="55"/>
      <c r="C76" s="54"/>
      <c r="D76" s="34" t="s">
        <v>6</v>
      </c>
      <c r="E76" s="40">
        <f t="shared" si="5"/>
        <v>55.15</v>
      </c>
      <c r="F76" s="27">
        <v>55.15</v>
      </c>
      <c r="G76" s="27">
        <v>0</v>
      </c>
      <c r="H76" s="27">
        <v>0</v>
      </c>
      <c r="I76" s="43"/>
    </row>
    <row r="77" spans="1:8" ht="25.5">
      <c r="A77" s="54"/>
      <c r="B77" s="55"/>
      <c r="C77" s="54"/>
      <c r="D77" s="34" t="s">
        <v>7</v>
      </c>
      <c r="E77" s="40">
        <f t="shared" si="5"/>
        <v>0</v>
      </c>
      <c r="F77" s="27">
        <v>0</v>
      </c>
      <c r="G77" s="27">
        <v>0</v>
      </c>
      <c r="H77" s="27">
        <v>0</v>
      </c>
    </row>
    <row r="78" spans="1:8" ht="15">
      <c r="A78" s="54"/>
      <c r="B78" s="55"/>
      <c r="C78" s="54"/>
      <c r="D78" s="34" t="s">
        <v>8</v>
      </c>
      <c r="E78" s="40">
        <f t="shared" si="5"/>
        <v>0</v>
      </c>
      <c r="F78" s="27">
        <v>0</v>
      </c>
      <c r="G78" s="27">
        <v>0</v>
      </c>
      <c r="H78" s="27">
        <v>0</v>
      </c>
    </row>
    <row r="79" spans="1:9" ht="15" customHeight="1">
      <c r="A79" s="53" t="s">
        <v>28</v>
      </c>
      <c r="B79" s="53"/>
      <c r="C79" s="54"/>
      <c r="D79" s="35" t="s">
        <v>3</v>
      </c>
      <c r="E79" s="40">
        <f>F79+G79+H79</f>
        <v>11445.604</v>
      </c>
      <c r="F79" s="40">
        <f>F80+F81+F82+F83+F84</f>
        <v>11445.604</v>
      </c>
      <c r="G79" s="40">
        <f>G80+G81+G82+G83+G84</f>
        <v>0</v>
      </c>
      <c r="H79" s="40">
        <f>H80+H81+H82+H83+H84</f>
        <v>0</v>
      </c>
      <c r="I79" s="44"/>
    </row>
    <row r="80" spans="1:8" ht="14.25">
      <c r="A80" s="53"/>
      <c r="B80" s="53"/>
      <c r="C80" s="54"/>
      <c r="D80" s="35" t="s">
        <v>4</v>
      </c>
      <c r="E80" s="40">
        <f>F80+G80+H80</f>
        <v>0</v>
      </c>
      <c r="F80" s="40">
        <f>F43+F49+F61+F67+F74+F55</f>
        <v>0</v>
      </c>
      <c r="G80" s="40">
        <f>G43+G49+G61+G67+G74+G55</f>
        <v>0</v>
      </c>
      <c r="H80" s="40">
        <f>H43+H49+H61+H67+H74+H55</f>
        <v>0</v>
      </c>
    </row>
    <row r="81" spans="1:8" ht="14.25">
      <c r="A81" s="53"/>
      <c r="B81" s="53"/>
      <c r="C81" s="54"/>
      <c r="D81" s="35" t="s">
        <v>5</v>
      </c>
      <c r="E81" s="40">
        <f t="shared" si="5"/>
        <v>10205.341</v>
      </c>
      <c r="F81" s="40">
        <f aca="true" t="shared" si="6" ref="F81:H84">F44+F50+F62+F68+F75+F56</f>
        <v>10205.341</v>
      </c>
      <c r="G81" s="40">
        <f t="shared" si="6"/>
        <v>0</v>
      </c>
      <c r="H81" s="40">
        <f t="shared" si="6"/>
        <v>0</v>
      </c>
    </row>
    <row r="82" spans="1:9" ht="14.25">
      <c r="A82" s="53"/>
      <c r="B82" s="53"/>
      <c r="C82" s="54"/>
      <c r="D82" s="35" t="s">
        <v>6</v>
      </c>
      <c r="E82" s="40">
        <f t="shared" si="5"/>
        <v>1240.263</v>
      </c>
      <c r="F82" s="45">
        <f>F45+F51+F63+F69+F76+F57</f>
        <v>1240.263</v>
      </c>
      <c r="G82" s="40">
        <f t="shared" si="6"/>
        <v>0</v>
      </c>
      <c r="H82" s="40">
        <f t="shared" si="6"/>
        <v>0</v>
      </c>
      <c r="I82" s="44"/>
    </row>
    <row r="83" spans="1:8" ht="14.25">
      <c r="A83" s="53"/>
      <c r="B83" s="53"/>
      <c r="C83" s="54"/>
      <c r="D83" s="35" t="s">
        <v>7</v>
      </c>
      <c r="E83" s="40">
        <f t="shared" si="5"/>
        <v>0</v>
      </c>
      <c r="F83" s="40">
        <f t="shared" si="6"/>
        <v>0</v>
      </c>
      <c r="G83" s="40">
        <f t="shared" si="6"/>
        <v>0</v>
      </c>
      <c r="H83" s="40">
        <f t="shared" si="6"/>
        <v>0</v>
      </c>
    </row>
    <row r="84" spans="1:8" ht="14.25">
      <c r="A84" s="53"/>
      <c r="B84" s="53"/>
      <c r="C84" s="54"/>
      <c r="D84" s="35" t="s">
        <v>8</v>
      </c>
      <c r="E84" s="40">
        <f t="shared" si="5"/>
        <v>0</v>
      </c>
      <c r="F84" s="40">
        <f t="shared" si="6"/>
        <v>0</v>
      </c>
      <c r="G84" s="40">
        <f t="shared" si="6"/>
        <v>0</v>
      </c>
      <c r="H84" s="40">
        <f t="shared" si="6"/>
        <v>0</v>
      </c>
    </row>
    <row r="85" spans="1:8" ht="24.75" customHeight="1">
      <c r="A85" s="55" t="s">
        <v>94</v>
      </c>
      <c r="B85" s="55"/>
      <c r="C85" s="55"/>
      <c r="D85" s="55"/>
      <c r="E85" s="55"/>
      <c r="F85" s="55"/>
      <c r="G85" s="55"/>
      <c r="H85" s="55"/>
    </row>
    <row r="86" spans="1:8" ht="18" customHeight="1">
      <c r="A86" s="53" t="s">
        <v>95</v>
      </c>
      <c r="B86" s="53"/>
      <c r="C86" s="53"/>
      <c r="D86" s="53"/>
      <c r="E86" s="53"/>
      <c r="F86" s="53"/>
      <c r="G86" s="53"/>
      <c r="H86" s="53"/>
    </row>
    <row r="87" spans="1:8" ht="20.25" customHeight="1" hidden="1">
      <c r="A87" s="56" t="s">
        <v>27</v>
      </c>
      <c r="B87" s="55" t="s">
        <v>49</v>
      </c>
      <c r="C87" s="54" t="s">
        <v>18</v>
      </c>
      <c r="D87" s="35" t="s">
        <v>3</v>
      </c>
      <c r="E87" s="38">
        <f>SUM(E88:E92)</f>
        <v>0</v>
      </c>
      <c r="F87" s="38">
        <f>SUM(F88:F92)</f>
        <v>0</v>
      </c>
      <c r="G87" s="38">
        <f>SUM(G88:G92)</f>
        <v>0</v>
      </c>
      <c r="H87" s="38">
        <f>SUM(H88:H92)</f>
        <v>0</v>
      </c>
    </row>
    <row r="88" spans="1:8" ht="15.75" customHeight="1" hidden="1">
      <c r="A88" s="54"/>
      <c r="B88" s="55"/>
      <c r="C88" s="54"/>
      <c r="D88" s="34" t="s">
        <v>4</v>
      </c>
      <c r="E88" s="39">
        <f>F88+G88+H88</f>
        <v>0</v>
      </c>
      <c r="F88" s="39">
        <v>0</v>
      </c>
      <c r="G88" s="39">
        <v>0</v>
      </c>
      <c r="H88" s="39">
        <v>0</v>
      </c>
    </row>
    <row r="89" spans="1:8" ht="15" customHeight="1" hidden="1">
      <c r="A89" s="54"/>
      <c r="B89" s="55"/>
      <c r="C89" s="54"/>
      <c r="D89" s="34" t="s">
        <v>5</v>
      </c>
      <c r="E89" s="39">
        <f>F89+G89+H89</f>
        <v>0</v>
      </c>
      <c r="F89" s="39">
        <v>0</v>
      </c>
      <c r="G89" s="39">
        <v>0</v>
      </c>
      <c r="H89" s="39">
        <v>0</v>
      </c>
    </row>
    <row r="90" spans="1:8" ht="18" customHeight="1" hidden="1">
      <c r="A90" s="54"/>
      <c r="B90" s="55"/>
      <c r="C90" s="54"/>
      <c r="D90" s="34" t="s">
        <v>6</v>
      </c>
      <c r="E90" s="39">
        <f>F90+G90+H90</f>
        <v>0</v>
      </c>
      <c r="F90" s="39">
        <v>0</v>
      </c>
      <c r="G90" s="39">
        <v>0</v>
      </c>
      <c r="H90" s="39">
        <v>0</v>
      </c>
    </row>
    <row r="91" spans="1:8" ht="18" customHeight="1" hidden="1">
      <c r="A91" s="54"/>
      <c r="B91" s="55"/>
      <c r="C91" s="54"/>
      <c r="D91" s="34" t="s">
        <v>7</v>
      </c>
      <c r="E91" s="39">
        <f>F91+G91+H91</f>
        <v>0</v>
      </c>
      <c r="F91" s="39">
        <v>0</v>
      </c>
      <c r="G91" s="39">
        <v>0</v>
      </c>
      <c r="H91" s="39">
        <v>0</v>
      </c>
    </row>
    <row r="92" spans="1:8" ht="18" customHeight="1" hidden="1">
      <c r="A92" s="54"/>
      <c r="B92" s="55"/>
      <c r="C92" s="54"/>
      <c r="D92" s="34" t="s">
        <v>8</v>
      </c>
      <c r="E92" s="39">
        <f>F92+G92+H92</f>
        <v>0</v>
      </c>
      <c r="F92" s="39">
        <v>0</v>
      </c>
      <c r="G92" s="39">
        <v>0</v>
      </c>
      <c r="H92" s="39">
        <v>0</v>
      </c>
    </row>
    <row r="93" spans="1:8" ht="18.75" customHeight="1">
      <c r="A93" s="56" t="s">
        <v>52</v>
      </c>
      <c r="B93" s="55" t="s">
        <v>50</v>
      </c>
      <c r="C93" s="54" t="s">
        <v>33</v>
      </c>
      <c r="D93" s="35" t="s">
        <v>3</v>
      </c>
      <c r="E93" s="38">
        <f>SUM(E94:E98)</f>
        <v>0</v>
      </c>
      <c r="F93" s="38">
        <f>SUM(F94:F98)</f>
        <v>0</v>
      </c>
      <c r="G93" s="38">
        <f>SUM(G94:G98)</f>
        <v>0</v>
      </c>
      <c r="H93" s="38">
        <f>SUM(H94:H98)</f>
        <v>0</v>
      </c>
    </row>
    <row r="94" spans="1:8" ht="18.75" customHeight="1">
      <c r="A94" s="54"/>
      <c r="B94" s="53"/>
      <c r="C94" s="54"/>
      <c r="D94" s="34" t="s">
        <v>4</v>
      </c>
      <c r="E94" s="39">
        <f>F94+G94+H94</f>
        <v>0</v>
      </c>
      <c r="F94" s="39">
        <v>0</v>
      </c>
      <c r="G94" s="39">
        <v>0</v>
      </c>
      <c r="H94" s="39">
        <v>0</v>
      </c>
    </row>
    <row r="95" spans="1:8" ht="18.75" customHeight="1">
      <c r="A95" s="54"/>
      <c r="B95" s="53"/>
      <c r="C95" s="54"/>
      <c r="D95" s="34" t="s">
        <v>5</v>
      </c>
      <c r="E95" s="39">
        <f>F95+G95+H95</f>
        <v>0</v>
      </c>
      <c r="F95" s="39">
        <v>0</v>
      </c>
      <c r="G95" s="39">
        <v>0</v>
      </c>
      <c r="H95" s="39">
        <v>0</v>
      </c>
    </row>
    <row r="96" spans="1:8" ht="18.75" customHeight="1">
      <c r="A96" s="54"/>
      <c r="B96" s="53"/>
      <c r="C96" s="54"/>
      <c r="D96" s="34" t="s">
        <v>6</v>
      </c>
      <c r="E96" s="39">
        <f>F96+G96+H96</f>
        <v>0</v>
      </c>
      <c r="F96" s="39">
        <v>0</v>
      </c>
      <c r="G96" s="39">
        <v>0</v>
      </c>
      <c r="H96" s="39">
        <v>0</v>
      </c>
    </row>
    <row r="97" spans="1:8" ht="18.75" customHeight="1">
      <c r="A97" s="54"/>
      <c r="B97" s="53"/>
      <c r="C97" s="54"/>
      <c r="D97" s="34" t="s">
        <v>7</v>
      </c>
      <c r="E97" s="39">
        <f>F97+G97+H97</f>
        <v>0</v>
      </c>
      <c r="F97" s="39">
        <v>0</v>
      </c>
      <c r="G97" s="39">
        <v>0</v>
      </c>
      <c r="H97" s="39">
        <v>0</v>
      </c>
    </row>
    <row r="98" spans="1:8" ht="18.75" customHeight="1">
      <c r="A98" s="54"/>
      <c r="B98" s="53"/>
      <c r="C98" s="54"/>
      <c r="D98" s="34" t="s">
        <v>8</v>
      </c>
      <c r="E98" s="39">
        <f>F98+G98+H98</f>
        <v>0</v>
      </c>
      <c r="F98" s="39">
        <v>0</v>
      </c>
      <c r="G98" s="39">
        <v>0</v>
      </c>
      <c r="H98" s="39">
        <v>0</v>
      </c>
    </row>
    <row r="99" spans="1:8" ht="27.75" customHeight="1">
      <c r="A99" s="53" t="s">
        <v>96</v>
      </c>
      <c r="B99" s="55"/>
      <c r="C99" s="55"/>
      <c r="D99" s="55"/>
      <c r="E99" s="55"/>
      <c r="F99" s="55"/>
      <c r="G99" s="55"/>
      <c r="H99" s="55"/>
    </row>
    <row r="100" spans="1:8" ht="15" customHeight="1">
      <c r="A100" s="56" t="s">
        <v>42</v>
      </c>
      <c r="B100" s="55" t="s">
        <v>51</v>
      </c>
      <c r="C100" s="54" t="s">
        <v>84</v>
      </c>
      <c r="D100" s="35" t="s">
        <v>3</v>
      </c>
      <c r="E100" s="38">
        <f>SUM(E101:E105)</f>
        <v>0</v>
      </c>
      <c r="F100" s="38">
        <f>SUM(F101:F105)</f>
        <v>0</v>
      </c>
      <c r="G100" s="38">
        <f>SUM(G101:G105)</f>
        <v>0</v>
      </c>
      <c r="H100" s="38">
        <f>SUM(H101:H105)</f>
        <v>0</v>
      </c>
    </row>
    <row r="101" spans="1:8" ht="15" customHeight="1">
      <c r="A101" s="54"/>
      <c r="B101" s="55"/>
      <c r="C101" s="54"/>
      <c r="D101" s="34" t="s">
        <v>4</v>
      </c>
      <c r="E101" s="39">
        <f>F101+G101+H101</f>
        <v>0</v>
      </c>
      <c r="F101" s="39">
        <v>0</v>
      </c>
      <c r="G101" s="39">
        <v>0</v>
      </c>
      <c r="H101" s="39">
        <v>0</v>
      </c>
    </row>
    <row r="102" spans="1:9" ht="15" customHeight="1">
      <c r="A102" s="54"/>
      <c r="B102" s="55"/>
      <c r="C102" s="54"/>
      <c r="D102" s="34" t="s">
        <v>5</v>
      </c>
      <c r="E102" s="39">
        <f>F102+G102+H102</f>
        <v>0</v>
      </c>
      <c r="F102" s="39">
        <v>0</v>
      </c>
      <c r="G102" s="39">
        <v>0</v>
      </c>
      <c r="H102" s="39">
        <v>0</v>
      </c>
      <c r="I102" s="46"/>
    </row>
    <row r="103" spans="1:8" ht="15" customHeight="1">
      <c r="A103" s="54"/>
      <c r="B103" s="55"/>
      <c r="C103" s="54"/>
      <c r="D103" s="34" t="s">
        <v>6</v>
      </c>
      <c r="E103" s="39">
        <f>F103+G103+H103</f>
        <v>0</v>
      </c>
      <c r="F103" s="39">
        <v>0</v>
      </c>
      <c r="G103" s="39">
        <v>0</v>
      </c>
      <c r="H103" s="39">
        <v>0</v>
      </c>
    </row>
    <row r="104" spans="1:8" ht="15" customHeight="1">
      <c r="A104" s="54"/>
      <c r="B104" s="55"/>
      <c r="C104" s="54"/>
      <c r="D104" s="34" t="s">
        <v>7</v>
      </c>
      <c r="E104" s="39">
        <f>F104+G104+H104</f>
        <v>0</v>
      </c>
      <c r="F104" s="39">
        <v>0</v>
      </c>
      <c r="G104" s="39">
        <v>0</v>
      </c>
      <c r="H104" s="39">
        <v>0</v>
      </c>
    </row>
    <row r="105" spans="1:8" ht="15" customHeight="1">
      <c r="A105" s="54"/>
      <c r="B105" s="55"/>
      <c r="C105" s="54"/>
      <c r="D105" s="34" t="s">
        <v>8</v>
      </c>
      <c r="E105" s="39">
        <f>F105+G105+H105</f>
        <v>0</v>
      </c>
      <c r="F105" s="39">
        <v>0</v>
      </c>
      <c r="G105" s="39">
        <v>0</v>
      </c>
      <c r="H105" s="39">
        <v>0</v>
      </c>
    </row>
    <row r="106" spans="1:8" ht="14.25">
      <c r="A106" s="53" t="s">
        <v>29</v>
      </c>
      <c r="B106" s="53"/>
      <c r="C106" s="54"/>
      <c r="D106" s="35" t="s">
        <v>3</v>
      </c>
      <c r="E106" s="38">
        <f aca="true" t="shared" si="7" ref="E106:H111">E87+E93+E100</f>
        <v>0</v>
      </c>
      <c r="F106" s="38">
        <f t="shared" si="7"/>
        <v>0</v>
      </c>
      <c r="G106" s="38">
        <f t="shared" si="7"/>
        <v>0</v>
      </c>
      <c r="H106" s="38">
        <f t="shared" si="7"/>
        <v>0</v>
      </c>
    </row>
    <row r="107" spans="1:8" ht="14.25">
      <c r="A107" s="53"/>
      <c r="B107" s="53"/>
      <c r="C107" s="54"/>
      <c r="D107" s="35" t="s">
        <v>4</v>
      </c>
      <c r="E107" s="38">
        <f t="shared" si="7"/>
        <v>0</v>
      </c>
      <c r="F107" s="38">
        <f t="shared" si="7"/>
        <v>0</v>
      </c>
      <c r="G107" s="38">
        <f t="shared" si="7"/>
        <v>0</v>
      </c>
      <c r="H107" s="38">
        <f t="shared" si="7"/>
        <v>0</v>
      </c>
    </row>
    <row r="108" spans="1:8" ht="14.25">
      <c r="A108" s="53"/>
      <c r="B108" s="53"/>
      <c r="C108" s="54"/>
      <c r="D108" s="35" t="s">
        <v>5</v>
      </c>
      <c r="E108" s="38">
        <f t="shared" si="7"/>
        <v>0</v>
      </c>
      <c r="F108" s="38">
        <f>F89+F95+F102</f>
        <v>0</v>
      </c>
      <c r="G108" s="38">
        <f t="shared" si="7"/>
        <v>0</v>
      </c>
      <c r="H108" s="38">
        <f t="shared" si="7"/>
        <v>0</v>
      </c>
    </row>
    <row r="109" spans="1:15" ht="14.25">
      <c r="A109" s="53"/>
      <c r="B109" s="53"/>
      <c r="C109" s="54"/>
      <c r="D109" s="35" t="s">
        <v>6</v>
      </c>
      <c r="E109" s="38">
        <f t="shared" si="7"/>
        <v>0</v>
      </c>
      <c r="F109" s="38">
        <f t="shared" si="7"/>
        <v>0</v>
      </c>
      <c r="G109" s="38">
        <f t="shared" si="7"/>
        <v>0</v>
      </c>
      <c r="H109" s="38">
        <f t="shared" si="7"/>
        <v>0</v>
      </c>
      <c r="I109" s="47"/>
      <c r="J109" s="47"/>
      <c r="K109" s="47"/>
      <c r="L109" s="47"/>
      <c r="M109" s="47"/>
      <c r="N109" s="47"/>
      <c r="O109" s="47"/>
    </row>
    <row r="110" spans="1:15" ht="14.25">
      <c r="A110" s="53"/>
      <c r="B110" s="53"/>
      <c r="C110" s="54"/>
      <c r="D110" s="35" t="s">
        <v>7</v>
      </c>
      <c r="E110" s="38">
        <f t="shared" si="7"/>
        <v>0</v>
      </c>
      <c r="F110" s="38">
        <f t="shared" si="7"/>
        <v>0</v>
      </c>
      <c r="G110" s="38">
        <f t="shared" si="7"/>
        <v>0</v>
      </c>
      <c r="H110" s="38">
        <f t="shared" si="7"/>
        <v>0</v>
      </c>
      <c r="I110" s="47"/>
      <c r="J110" s="47"/>
      <c r="K110" s="47"/>
      <c r="L110" s="47"/>
      <c r="M110" s="47"/>
      <c r="N110" s="47"/>
      <c r="O110" s="47"/>
    </row>
    <row r="111" spans="1:15" ht="14.25">
      <c r="A111" s="53"/>
      <c r="B111" s="53"/>
      <c r="C111" s="54"/>
      <c r="D111" s="35" t="s">
        <v>8</v>
      </c>
      <c r="E111" s="38">
        <f t="shared" si="7"/>
        <v>0</v>
      </c>
      <c r="F111" s="38">
        <f t="shared" si="7"/>
        <v>0</v>
      </c>
      <c r="G111" s="38">
        <f t="shared" si="7"/>
        <v>0</v>
      </c>
      <c r="H111" s="38">
        <f t="shared" si="7"/>
        <v>0</v>
      </c>
      <c r="I111" s="47"/>
      <c r="J111" s="47"/>
      <c r="K111" s="47"/>
      <c r="L111" s="47"/>
      <c r="M111" s="47"/>
      <c r="N111" s="47"/>
      <c r="O111" s="47"/>
    </row>
    <row r="112" spans="1:15" ht="28.5" customHeight="1">
      <c r="A112" s="64" t="s">
        <v>53</v>
      </c>
      <c r="B112" s="64"/>
      <c r="C112" s="64"/>
      <c r="D112" s="64"/>
      <c r="E112" s="64"/>
      <c r="F112" s="64"/>
      <c r="G112" s="64"/>
      <c r="H112" s="64"/>
      <c r="I112" s="48"/>
      <c r="J112" s="47"/>
      <c r="K112" s="47"/>
      <c r="L112" s="47"/>
      <c r="M112" s="47"/>
      <c r="N112" s="47"/>
      <c r="O112" s="47"/>
    </row>
    <row r="113" spans="1:15" ht="15" customHeight="1">
      <c r="A113" s="64" t="s">
        <v>36</v>
      </c>
      <c r="B113" s="64"/>
      <c r="C113" s="64"/>
      <c r="D113" s="64"/>
      <c r="E113" s="64"/>
      <c r="F113" s="64"/>
      <c r="G113" s="64"/>
      <c r="H113" s="64"/>
      <c r="I113" s="48"/>
      <c r="J113" s="47"/>
      <c r="K113" s="47"/>
      <c r="L113" s="47"/>
      <c r="M113" s="47"/>
      <c r="N113" s="47"/>
      <c r="O113" s="47"/>
    </row>
    <row r="114" spans="1:15" ht="15" customHeight="1">
      <c r="A114" s="64" t="s">
        <v>35</v>
      </c>
      <c r="B114" s="64"/>
      <c r="C114" s="64"/>
      <c r="D114" s="64"/>
      <c r="E114" s="64"/>
      <c r="F114" s="64"/>
      <c r="G114" s="64"/>
      <c r="H114" s="64"/>
      <c r="I114" s="48"/>
      <c r="J114" s="47"/>
      <c r="K114" s="47"/>
      <c r="L114" s="47"/>
      <c r="M114" s="47"/>
      <c r="N114" s="47"/>
      <c r="O114" s="47"/>
    </row>
    <row r="115" spans="1:15" ht="15" customHeight="1">
      <c r="A115" s="56" t="s">
        <v>43</v>
      </c>
      <c r="B115" s="55" t="s">
        <v>97</v>
      </c>
      <c r="C115" s="65" t="s">
        <v>63</v>
      </c>
      <c r="D115" s="35" t="s">
        <v>3</v>
      </c>
      <c r="E115" s="36">
        <f aca="true" t="shared" si="8" ref="E115:H120">E121+E127+E133</f>
        <v>9740.095000000001</v>
      </c>
      <c r="F115" s="36">
        <f t="shared" si="8"/>
        <v>4140.095</v>
      </c>
      <c r="G115" s="36">
        <f t="shared" si="8"/>
        <v>2800</v>
      </c>
      <c r="H115" s="36">
        <f t="shared" si="8"/>
        <v>2800</v>
      </c>
      <c r="I115" s="48"/>
      <c r="J115" s="47"/>
      <c r="K115" s="47"/>
      <c r="L115" s="47"/>
      <c r="M115" s="47"/>
      <c r="N115" s="47"/>
      <c r="O115" s="47"/>
    </row>
    <row r="116" spans="1:15" ht="15" customHeight="1">
      <c r="A116" s="54"/>
      <c r="B116" s="55"/>
      <c r="C116" s="65"/>
      <c r="D116" s="34" t="s">
        <v>4</v>
      </c>
      <c r="E116" s="39">
        <f t="shared" si="8"/>
        <v>0</v>
      </c>
      <c r="F116" s="39">
        <f>F122+F128+F134</f>
        <v>0</v>
      </c>
      <c r="G116" s="39">
        <f t="shared" si="8"/>
        <v>0</v>
      </c>
      <c r="H116" s="39">
        <f t="shared" si="8"/>
        <v>0</v>
      </c>
      <c r="I116" s="48"/>
      <c r="J116" s="47"/>
      <c r="K116" s="47"/>
      <c r="L116" s="47"/>
      <c r="M116" s="47"/>
      <c r="N116" s="47"/>
      <c r="O116" s="47"/>
    </row>
    <row r="117" spans="1:15" ht="15" customHeight="1">
      <c r="A117" s="54"/>
      <c r="B117" s="55"/>
      <c r="C117" s="65"/>
      <c r="D117" s="34" t="s">
        <v>5</v>
      </c>
      <c r="E117" s="39">
        <f t="shared" si="8"/>
        <v>1733.2</v>
      </c>
      <c r="F117" s="39">
        <f>F123+F129+F135</f>
        <v>1733.2</v>
      </c>
      <c r="G117" s="39">
        <f t="shared" si="8"/>
        <v>0</v>
      </c>
      <c r="H117" s="39">
        <f t="shared" si="8"/>
        <v>0</v>
      </c>
      <c r="I117" s="48"/>
      <c r="J117" s="47"/>
      <c r="K117" s="47"/>
      <c r="L117" s="47"/>
      <c r="M117" s="47"/>
      <c r="N117" s="47"/>
      <c r="O117" s="47"/>
    </row>
    <row r="118" spans="1:15" ht="15" customHeight="1">
      <c r="A118" s="54"/>
      <c r="B118" s="55"/>
      <c r="C118" s="65"/>
      <c r="D118" s="34" t="s">
        <v>6</v>
      </c>
      <c r="E118" s="39">
        <f t="shared" si="8"/>
        <v>8006.895</v>
      </c>
      <c r="F118" s="39">
        <f>F124+F130+F136</f>
        <v>2406.895</v>
      </c>
      <c r="G118" s="39">
        <f t="shared" si="8"/>
        <v>2800</v>
      </c>
      <c r="H118" s="39">
        <f t="shared" si="8"/>
        <v>2800</v>
      </c>
      <c r="I118" s="48"/>
      <c r="J118" s="47"/>
      <c r="K118" s="47"/>
      <c r="L118" s="47"/>
      <c r="M118" s="47"/>
      <c r="N118" s="47"/>
      <c r="O118" s="47"/>
    </row>
    <row r="119" spans="1:15" ht="15" customHeight="1">
      <c r="A119" s="54"/>
      <c r="B119" s="55"/>
      <c r="C119" s="65"/>
      <c r="D119" s="34" t="s">
        <v>7</v>
      </c>
      <c r="E119" s="39">
        <f t="shared" si="8"/>
        <v>0</v>
      </c>
      <c r="F119" s="39">
        <f t="shared" si="8"/>
        <v>0</v>
      </c>
      <c r="G119" s="39">
        <f t="shared" si="8"/>
        <v>0</v>
      </c>
      <c r="H119" s="39">
        <f t="shared" si="8"/>
        <v>0</v>
      </c>
      <c r="I119" s="48"/>
      <c r="J119" s="47"/>
      <c r="K119" s="47"/>
      <c r="L119" s="47"/>
      <c r="M119" s="47"/>
      <c r="N119" s="47"/>
      <c r="O119" s="47"/>
    </row>
    <row r="120" spans="1:15" ht="17.25" customHeight="1">
      <c r="A120" s="54"/>
      <c r="B120" s="55"/>
      <c r="C120" s="65"/>
      <c r="D120" s="34" t="s">
        <v>8</v>
      </c>
      <c r="E120" s="39">
        <f t="shared" si="8"/>
        <v>0</v>
      </c>
      <c r="F120" s="39">
        <f t="shared" si="8"/>
        <v>0</v>
      </c>
      <c r="G120" s="39">
        <f t="shared" si="8"/>
        <v>0</v>
      </c>
      <c r="H120" s="39">
        <f t="shared" si="8"/>
        <v>0</v>
      </c>
      <c r="I120" s="48"/>
      <c r="J120" s="47"/>
      <c r="K120" s="47"/>
      <c r="L120" s="47"/>
      <c r="M120" s="47"/>
      <c r="N120" s="47"/>
      <c r="O120" s="47"/>
    </row>
    <row r="121" spans="1:15" ht="15" customHeight="1">
      <c r="A121" s="56" t="s">
        <v>54</v>
      </c>
      <c r="B121" s="55" t="s">
        <v>65</v>
      </c>
      <c r="C121" s="65"/>
      <c r="D121" s="35" t="s">
        <v>3</v>
      </c>
      <c r="E121" s="36">
        <f>SUM(E122:E126)</f>
        <v>3814.57</v>
      </c>
      <c r="F121" s="36">
        <f>SUM(F122:F126)</f>
        <v>1014.57</v>
      </c>
      <c r="G121" s="36">
        <f>SUM(G122:G126)</f>
        <v>0</v>
      </c>
      <c r="H121" s="36">
        <f>SUM(H122:H126)</f>
        <v>2800</v>
      </c>
      <c r="I121" s="48"/>
      <c r="J121" s="47"/>
      <c r="K121" s="47"/>
      <c r="L121" s="47"/>
      <c r="M121" s="47"/>
      <c r="N121" s="47"/>
      <c r="O121" s="47"/>
    </row>
    <row r="122" spans="1:15" ht="14.25">
      <c r="A122" s="54"/>
      <c r="B122" s="55"/>
      <c r="C122" s="65"/>
      <c r="D122" s="34" t="s">
        <v>4</v>
      </c>
      <c r="E122" s="39">
        <f>F122+G122+H122</f>
        <v>0</v>
      </c>
      <c r="F122" s="39">
        <v>0</v>
      </c>
      <c r="G122" s="39">
        <v>0</v>
      </c>
      <c r="H122" s="39">
        <v>0</v>
      </c>
      <c r="I122" s="48"/>
      <c r="J122" s="47"/>
      <c r="K122" s="47"/>
      <c r="L122" s="47"/>
      <c r="M122" s="47"/>
      <c r="N122" s="47"/>
      <c r="O122" s="47"/>
    </row>
    <row r="123" spans="1:15" ht="14.25">
      <c r="A123" s="54"/>
      <c r="B123" s="55"/>
      <c r="C123" s="65"/>
      <c r="D123" s="34" t="s">
        <v>5</v>
      </c>
      <c r="E123" s="39">
        <f>F123+G123+H123</f>
        <v>0</v>
      </c>
      <c r="F123" s="39">
        <v>0</v>
      </c>
      <c r="G123" s="39">
        <v>0</v>
      </c>
      <c r="H123" s="39">
        <v>0</v>
      </c>
      <c r="I123" s="48"/>
      <c r="J123" s="47"/>
      <c r="K123" s="47"/>
      <c r="L123" s="47"/>
      <c r="M123" s="47"/>
      <c r="N123" s="47"/>
      <c r="O123" s="47"/>
    </row>
    <row r="124" spans="1:15" ht="14.25">
      <c r="A124" s="54"/>
      <c r="B124" s="55"/>
      <c r="C124" s="65"/>
      <c r="D124" s="34" t="s">
        <v>6</v>
      </c>
      <c r="E124" s="39">
        <f>F124+G124+H124</f>
        <v>3814.57</v>
      </c>
      <c r="F124" s="39">
        <v>1014.57</v>
      </c>
      <c r="G124" s="39">
        <v>0</v>
      </c>
      <c r="H124" s="39">
        <v>2800</v>
      </c>
      <c r="I124" s="48"/>
      <c r="J124" s="47"/>
      <c r="K124" s="47"/>
      <c r="L124" s="47"/>
      <c r="M124" s="47"/>
      <c r="N124" s="47"/>
      <c r="O124" s="47"/>
    </row>
    <row r="125" spans="1:15" ht="14.25">
      <c r="A125" s="54"/>
      <c r="B125" s="55"/>
      <c r="C125" s="65"/>
      <c r="D125" s="34" t="s">
        <v>7</v>
      </c>
      <c r="E125" s="39">
        <f>F125+G125+H125</f>
        <v>0</v>
      </c>
      <c r="F125" s="39">
        <v>0</v>
      </c>
      <c r="G125" s="39">
        <v>0</v>
      </c>
      <c r="H125" s="39">
        <v>0</v>
      </c>
      <c r="I125" s="48"/>
      <c r="J125" s="47"/>
      <c r="K125" s="47"/>
      <c r="L125" s="47"/>
      <c r="M125" s="47"/>
      <c r="N125" s="47"/>
      <c r="O125" s="47"/>
    </row>
    <row r="126" spans="1:15" ht="14.25">
      <c r="A126" s="54"/>
      <c r="B126" s="55"/>
      <c r="C126" s="65"/>
      <c r="D126" s="34" t="s">
        <v>8</v>
      </c>
      <c r="E126" s="39">
        <f>F126+G126+H126</f>
        <v>0</v>
      </c>
      <c r="F126" s="39">
        <v>0</v>
      </c>
      <c r="G126" s="39">
        <v>0</v>
      </c>
      <c r="H126" s="39">
        <v>0</v>
      </c>
      <c r="I126" s="48"/>
      <c r="J126" s="47"/>
      <c r="K126" s="47"/>
      <c r="L126" s="47"/>
      <c r="M126" s="47"/>
      <c r="N126" s="47"/>
      <c r="O126" s="47"/>
    </row>
    <row r="127" spans="1:15" ht="15" customHeight="1">
      <c r="A127" s="56" t="s">
        <v>55</v>
      </c>
      <c r="B127" s="55" t="s">
        <v>57</v>
      </c>
      <c r="C127" s="65"/>
      <c r="D127" s="35" t="s">
        <v>3</v>
      </c>
      <c r="E127" s="36">
        <f>SUM(E128:E132)</f>
        <v>3125.525</v>
      </c>
      <c r="F127" s="36">
        <f>SUM(F128:F132)</f>
        <v>3125.525</v>
      </c>
      <c r="G127" s="36">
        <f>SUM(G128:G132)</f>
        <v>0</v>
      </c>
      <c r="H127" s="36">
        <f>SUM(H128:H132)</f>
        <v>0</v>
      </c>
      <c r="I127" s="48"/>
      <c r="J127" s="47"/>
      <c r="K127" s="47"/>
      <c r="L127" s="47"/>
      <c r="M127" s="47"/>
      <c r="N127" s="47"/>
      <c r="O127" s="47"/>
    </row>
    <row r="128" spans="1:15" ht="14.25">
      <c r="A128" s="54"/>
      <c r="B128" s="55"/>
      <c r="C128" s="65"/>
      <c r="D128" s="34" t="s">
        <v>4</v>
      </c>
      <c r="E128" s="39">
        <f>F128+G128+H128</f>
        <v>0</v>
      </c>
      <c r="F128" s="39">
        <v>0</v>
      </c>
      <c r="G128" s="39">
        <v>0</v>
      </c>
      <c r="H128" s="39">
        <v>0</v>
      </c>
      <c r="I128" s="48"/>
      <c r="J128" s="47"/>
      <c r="K128" s="47"/>
      <c r="L128" s="47"/>
      <c r="M128" s="47"/>
      <c r="N128" s="47"/>
      <c r="O128" s="47"/>
    </row>
    <row r="129" spans="1:15" ht="14.25">
      <c r="A129" s="54"/>
      <c r="B129" s="55"/>
      <c r="C129" s="65"/>
      <c r="D129" s="34" t="s">
        <v>5</v>
      </c>
      <c r="E129" s="39">
        <f>F129+G129+H129</f>
        <v>1733.2</v>
      </c>
      <c r="F129" s="39">
        <v>1733.2</v>
      </c>
      <c r="G129" s="39">
        <v>0</v>
      </c>
      <c r="H129" s="39">
        <v>0</v>
      </c>
      <c r="I129" s="48"/>
      <c r="J129" s="47"/>
      <c r="K129" s="47"/>
      <c r="L129" s="47"/>
      <c r="M129" s="47"/>
      <c r="N129" s="47"/>
      <c r="O129" s="47"/>
    </row>
    <row r="130" spans="1:15" ht="14.25">
      <c r="A130" s="54"/>
      <c r="B130" s="55"/>
      <c r="C130" s="65"/>
      <c r="D130" s="34" t="s">
        <v>6</v>
      </c>
      <c r="E130" s="39">
        <f>F130+G130+H130</f>
        <v>1392.325</v>
      </c>
      <c r="F130" s="39">
        <f>1785.43-393.105</f>
        <v>1392.325</v>
      </c>
      <c r="G130" s="39">
        <v>0</v>
      </c>
      <c r="H130" s="39">
        <v>0</v>
      </c>
      <c r="I130" s="48"/>
      <c r="J130" s="47"/>
      <c r="K130" s="47"/>
      <c r="L130" s="47"/>
      <c r="M130" s="47"/>
      <c r="N130" s="47"/>
      <c r="O130" s="47"/>
    </row>
    <row r="131" spans="1:15" ht="14.25">
      <c r="A131" s="54"/>
      <c r="B131" s="55"/>
      <c r="C131" s="65"/>
      <c r="D131" s="34" t="s">
        <v>7</v>
      </c>
      <c r="E131" s="39">
        <f>F131+G131+H131</f>
        <v>0</v>
      </c>
      <c r="F131" s="39">
        <v>0</v>
      </c>
      <c r="G131" s="39">
        <v>0</v>
      </c>
      <c r="H131" s="39">
        <v>0</v>
      </c>
      <c r="I131" s="48"/>
      <c r="J131" s="47"/>
      <c r="K131" s="47"/>
      <c r="L131" s="47"/>
      <c r="M131" s="47"/>
      <c r="N131" s="47"/>
      <c r="O131" s="47"/>
    </row>
    <row r="132" spans="1:15" ht="14.25">
      <c r="A132" s="54"/>
      <c r="B132" s="55"/>
      <c r="C132" s="65"/>
      <c r="D132" s="34" t="s">
        <v>8</v>
      </c>
      <c r="E132" s="39">
        <f>F132+G132+H132</f>
        <v>0</v>
      </c>
      <c r="F132" s="39">
        <v>0</v>
      </c>
      <c r="G132" s="39">
        <v>0</v>
      </c>
      <c r="H132" s="39">
        <v>0</v>
      </c>
      <c r="I132" s="48"/>
      <c r="J132" s="47"/>
      <c r="K132" s="47"/>
      <c r="L132" s="47"/>
      <c r="M132" s="47"/>
      <c r="N132" s="47"/>
      <c r="O132" s="47"/>
    </row>
    <row r="133" spans="1:15" ht="15" customHeight="1">
      <c r="A133" s="56" t="s">
        <v>56</v>
      </c>
      <c r="B133" s="55" t="s">
        <v>58</v>
      </c>
      <c r="C133" s="65"/>
      <c r="D133" s="35" t="s">
        <v>3</v>
      </c>
      <c r="E133" s="36">
        <f>SUM(E134:E138)</f>
        <v>2800</v>
      </c>
      <c r="F133" s="36">
        <f>SUM(F134:F138)</f>
        <v>0</v>
      </c>
      <c r="G133" s="36">
        <f>SUM(G134:G138)</f>
        <v>2800</v>
      </c>
      <c r="H133" s="36">
        <f>SUM(H134:H138)</f>
        <v>0</v>
      </c>
      <c r="I133" s="48"/>
      <c r="J133" s="47"/>
      <c r="K133" s="47"/>
      <c r="L133" s="47"/>
      <c r="M133" s="47"/>
      <c r="N133" s="47"/>
      <c r="O133" s="47"/>
    </row>
    <row r="134" spans="1:15" ht="14.25">
      <c r="A134" s="54"/>
      <c r="B134" s="55"/>
      <c r="C134" s="65"/>
      <c r="D134" s="34" t="s">
        <v>4</v>
      </c>
      <c r="E134" s="39">
        <f aca="true" t="shared" si="9" ref="E134:E144">F134+G134+H134</f>
        <v>0</v>
      </c>
      <c r="F134" s="39">
        <v>0</v>
      </c>
      <c r="G134" s="39">
        <v>0</v>
      </c>
      <c r="H134" s="39">
        <v>0</v>
      </c>
      <c r="I134" s="48"/>
      <c r="J134" s="47"/>
      <c r="K134" s="47"/>
      <c r="L134" s="47"/>
      <c r="M134" s="47"/>
      <c r="N134" s="47"/>
      <c r="O134" s="47"/>
    </row>
    <row r="135" spans="1:15" ht="14.25">
      <c r="A135" s="54"/>
      <c r="B135" s="55"/>
      <c r="C135" s="65"/>
      <c r="D135" s="34" t="s">
        <v>5</v>
      </c>
      <c r="E135" s="39">
        <f t="shared" si="9"/>
        <v>0</v>
      </c>
      <c r="F135" s="39">
        <v>0</v>
      </c>
      <c r="G135" s="39">
        <v>0</v>
      </c>
      <c r="H135" s="39">
        <v>0</v>
      </c>
      <c r="I135" s="48"/>
      <c r="J135" s="47"/>
      <c r="K135" s="47"/>
      <c r="L135" s="47"/>
      <c r="M135" s="47"/>
      <c r="N135" s="47"/>
      <c r="O135" s="47"/>
    </row>
    <row r="136" spans="1:15" ht="14.25">
      <c r="A136" s="54"/>
      <c r="B136" s="55"/>
      <c r="C136" s="65"/>
      <c r="D136" s="34" t="s">
        <v>6</v>
      </c>
      <c r="E136" s="39">
        <f t="shared" si="9"/>
        <v>2800</v>
      </c>
      <c r="F136" s="39">
        <v>0</v>
      </c>
      <c r="G136" s="39">
        <v>2800</v>
      </c>
      <c r="H136" s="39">
        <v>0</v>
      </c>
      <c r="I136" s="48"/>
      <c r="J136" s="47"/>
      <c r="K136" s="47"/>
      <c r="L136" s="47"/>
      <c r="M136" s="47"/>
      <c r="N136" s="47"/>
      <c r="O136" s="47"/>
    </row>
    <row r="137" spans="1:15" ht="14.25">
      <c r="A137" s="54"/>
      <c r="B137" s="55"/>
      <c r="C137" s="65"/>
      <c r="D137" s="34" t="s">
        <v>7</v>
      </c>
      <c r="E137" s="39">
        <f t="shared" si="9"/>
        <v>0</v>
      </c>
      <c r="F137" s="39">
        <v>0</v>
      </c>
      <c r="G137" s="39">
        <v>0</v>
      </c>
      <c r="H137" s="39">
        <v>0</v>
      </c>
      <c r="I137" s="48"/>
      <c r="J137" s="47"/>
      <c r="K137" s="47"/>
      <c r="L137" s="47"/>
      <c r="M137" s="47"/>
      <c r="N137" s="47"/>
      <c r="O137" s="47"/>
    </row>
    <row r="138" spans="1:15" ht="14.25">
      <c r="A138" s="54"/>
      <c r="B138" s="55"/>
      <c r="C138" s="65"/>
      <c r="D138" s="34" t="s">
        <v>8</v>
      </c>
      <c r="E138" s="39">
        <f t="shared" si="9"/>
        <v>0</v>
      </c>
      <c r="F138" s="39">
        <v>0</v>
      </c>
      <c r="G138" s="39">
        <v>0</v>
      </c>
      <c r="H138" s="39">
        <v>0</v>
      </c>
      <c r="I138" s="48"/>
      <c r="J138" s="47"/>
      <c r="K138" s="47"/>
      <c r="L138" s="47"/>
      <c r="M138" s="47"/>
      <c r="N138" s="47"/>
      <c r="O138" s="47"/>
    </row>
    <row r="139" spans="1:15" ht="15" customHeight="1">
      <c r="A139" s="53" t="s">
        <v>34</v>
      </c>
      <c r="B139" s="53"/>
      <c r="C139" s="54"/>
      <c r="D139" s="35" t="s">
        <v>3</v>
      </c>
      <c r="E139" s="36">
        <f t="shared" si="9"/>
        <v>9740.095000000001</v>
      </c>
      <c r="F139" s="36">
        <f>SUM(F140:F144)</f>
        <v>4140.095</v>
      </c>
      <c r="G139" s="36">
        <f>SUM(G140:G144)</f>
        <v>2800</v>
      </c>
      <c r="H139" s="36">
        <f>SUM(H140:H144)</f>
        <v>2800</v>
      </c>
      <c r="I139" s="48"/>
      <c r="J139" s="47"/>
      <c r="K139" s="47"/>
      <c r="L139" s="47"/>
      <c r="M139" s="47"/>
      <c r="N139" s="47"/>
      <c r="O139" s="47"/>
    </row>
    <row r="140" spans="1:15" ht="15" customHeight="1">
      <c r="A140" s="53"/>
      <c r="B140" s="53"/>
      <c r="C140" s="54"/>
      <c r="D140" s="35" t="s">
        <v>4</v>
      </c>
      <c r="E140" s="36">
        <f>F140+G140+H140</f>
        <v>0</v>
      </c>
      <c r="F140" s="36">
        <f>F116</f>
        <v>0</v>
      </c>
      <c r="G140" s="36">
        <f>G116</f>
        <v>0</v>
      </c>
      <c r="H140" s="36">
        <f>H116</f>
        <v>0</v>
      </c>
      <c r="I140" s="48"/>
      <c r="J140" s="47"/>
      <c r="K140" s="47"/>
      <c r="L140" s="47"/>
      <c r="M140" s="47"/>
      <c r="N140" s="47"/>
      <c r="O140" s="47"/>
    </row>
    <row r="141" spans="1:15" ht="15" customHeight="1">
      <c r="A141" s="53"/>
      <c r="B141" s="53"/>
      <c r="C141" s="54"/>
      <c r="D141" s="35" t="s">
        <v>5</v>
      </c>
      <c r="E141" s="36">
        <f t="shared" si="9"/>
        <v>1733.2</v>
      </c>
      <c r="F141" s="36">
        <f aca="true" t="shared" si="10" ref="F141:H144">F117</f>
        <v>1733.2</v>
      </c>
      <c r="G141" s="36">
        <f t="shared" si="10"/>
        <v>0</v>
      </c>
      <c r="H141" s="36">
        <f t="shared" si="10"/>
        <v>0</v>
      </c>
      <c r="I141" s="48"/>
      <c r="J141" s="47"/>
      <c r="K141" s="47"/>
      <c r="L141" s="47"/>
      <c r="M141" s="47"/>
      <c r="N141" s="47"/>
      <c r="O141" s="47"/>
    </row>
    <row r="142" spans="1:15" ht="15" customHeight="1">
      <c r="A142" s="53"/>
      <c r="B142" s="53"/>
      <c r="C142" s="54"/>
      <c r="D142" s="35" t="s">
        <v>6</v>
      </c>
      <c r="E142" s="36">
        <f t="shared" si="9"/>
        <v>8006.895</v>
      </c>
      <c r="F142" s="36">
        <f t="shared" si="10"/>
        <v>2406.895</v>
      </c>
      <c r="G142" s="36">
        <f t="shared" si="10"/>
        <v>2800</v>
      </c>
      <c r="H142" s="36">
        <f t="shared" si="10"/>
        <v>2800</v>
      </c>
      <c r="I142" s="48"/>
      <c r="J142" s="47"/>
      <c r="K142" s="47"/>
      <c r="L142" s="47"/>
      <c r="M142" s="47"/>
      <c r="N142" s="47"/>
      <c r="O142" s="47"/>
    </row>
    <row r="143" spans="1:15" ht="15" customHeight="1">
      <c r="A143" s="53"/>
      <c r="B143" s="53"/>
      <c r="C143" s="54"/>
      <c r="D143" s="35" t="s">
        <v>7</v>
      </c>
      <c r="E143" s="36">
        <f t="shared" si="9"/>
        <v>0</v>
      </c>
      <c r="F143" s="36">
        <f t="shared" si="10"/>
        <v>0</v>
      </c>
      <c r="G143" s="36">
        <f t="shared" si="10"/>
        <v>0</v>
      </c>
      <c r="H143" s="36">
        <f t="shared" si="10"/>
        <v>0</v>
      </c>
      <c r="I143" s="48"/>
      <c r="J143" s="47"/>
      <c r="K143" s="47"/>
      <c r="L143" s="47"/>
      <c r="M143" s="47"/>
      <c r="N143" s="47"/>
      <c r="O143" s="47"/>
    </row>
    <row r="144" spans="1:15" ht="15" customHeight="1">
      <c r="A144" s="53"/>
      <c r="B144" s="53"/>
      <c r="C144" s="54"/>
      <c r="D144" s="35" t="s">
        <v>8</v>
      </c>
      <c r="E144" s="36">
        <f t="shared" si="9"/>
        <v>0</v>
      </c>
      <c r="F144" s="36">
        <f t="shared" si="10"/>
        <v>0</v>
      </c>
      <c r="G144" s="36">
        <f t="shared" si="10"/>
        <v>0</v>
      </c>
      <c r="H144" s="36">
        <f t="shared" si="10"/>
        <v>0</v>
      </c>
      <c r="I144" s="48"/>
      <c r="J144" s="47"/>
      <c r="K144" s="47"/>
      <c r="L144" s="47"/>
      <c r="M144" s="47"/>
      <c r="N144" s="47"/>
      <c r="O144" s="47"/>
    </row>
    <row r="145" spans="1:15" ht="15" customHeight="1">
      <c r="A145" s="63" t="s">
        <v>38</v>
      </c>
      <c r="B145" s="63"/>
      <c r="C145" s="63"/>
      <c r="D145" s="63"/>
      <c r="E145" s="63"/>
      <c r="F145" s="63"/>
      <c r="G145" s="63"/>
      <c r="H145" s="63"/>
      <c r="I145" s="49"/>
      <c r="J145" s="47"/>
      <c r="K145" s="47"/>
      <c r="L145" s="47"/>
      <c r="M145" s="47"/>
      <c r="N145" s="47"/>
      <c r="O145" s="47"/>
    </row>
    <row r="146" spans="1:15" ht="17.25" customHeight="1">
      <c r="A146" s="63" t="s">
        <v>37</v>
      </c>
      <c r="B146" s="63"/>
      <c r="C146" s="63"/>
      <c r="D146" s="63"/>
      <c r="E146" s="63"/>
      <c r="F146" s="63"/>
      <c r="G146" s="63"/>
      <c r="H146" s="63"/>
      <c r="I146" s="47"/>
      <c r="J146" s="47"/>
      <c r="K146" s="47"/>
      <c r="L146" s="47"/>
      <c r="M146" s="47"/>
      <c r="N146" s="47"/>
      <c r="O146" s="47"/>
    </row>
    <row r="147" spans="1:15" ht="19.5" customHeight="1">
      <c r="A147" s="61" t="s">
        <v>59</v>
      </c>
      <c r="B147" s="62" t="s">
        <v>61</v>
      </c>
      <c r="C147" s="58" t="s">
        <v>18</v>
      </c>
      <c r="D147" s="35" t="s">
        <v>3</v>
      </c>
      <c r="E147" s="36">
        <f>SUM(E148:E152)</f>
        <v>108814.5</v>
      </c>
      <c r="F147" s="36">
        <f>SUM(F148:F152)</f>
        <v>108814.5</v>
      </c>
      <c r="G147" s="36">
        <f>SUM(G148:G152)</f>
        <v>0</v>
      </c>
      <c r="H147" s="36">
        <f>SUM(H148:H152)</f>
        <v>0</v>
      </c>
      <c r="I147" s="47"/>
      <c r="J147" s="47"/>
      <c r="K147" s="47"/>
      <c r="L147" s="47"/>
      <c r="M147" s="47"/>
      <c r="N147" s="47"/>
      <c r="O147" s="47"/>
    </row>
    <row r="148" spans="1:15" ht="14.25" customHeight="1">
      <c r="A148" s="61"/>
      <c r="B148" s="62"/>
      <c r="C148" s="58"/>
      <c r="D148" s="34" t="s">
        <v>4</v>
      </c>
      <c r="E148" s="39">
        <f>F148+G148+H148</f>
        <v>0</v>
      </c>
      <c r="F148" s="39">
        <v>0</v>
      </c>
      <c r="G148" s="39">
        <v>0</v>
      </c>
      <c r="H148" s="39">
        <v>0</v>
      </c>
      <c r="I148" s="47"/>
      <c r="J148" s="47"/>
      <c r="K148" s="47"/>
      <c r="L148" s="47"/>
      <c r="M148" s="47"/>
      <c r="N148" s="47"/>
      <c r="O148" s="47"/>
    </row>
    <row r="149" spans="1:15" ht="17.25" customHeight="1">
      <c r="A149" s="61"/>
      <c r="B149" s="62"/>
      <c r="C149" s="58"/>
      <c r="D149" s="34" t="s">
        <v>5</v>
      </c>
      <c r="E149" s="39">
        <f>F149+G149+H149</f>
        <v>93776.3</v>
      </c>
      <c r="F149" s="39">
        <v>93776.3</v>
      </c>
      <c r="G149" s="39">
        <v>0</v>
      </c>
      <c r="H149" s="39">
        <v>0</v>
      </c>
      <c r="I149" s="47"/>
      <c r="J149" s="47"/>
      <c r="K149" s="47"/>
      <c r="L149" s="47"/>
      <c r="M149" s="47"/>
      <c r="N149" s="47"/>
      <c r="O149" s="47"/>
    </row>
    <row r="150" spans="1:15" ht="17.25" customHeight="1">
      <c r="A150" s="61"/>
      <c r="B150" s="62"/>
      <c r="C150" s="58"/>
      <c r="D150" s="34" t="s">
        <v>6</v>
      </c>
      <c r="E150" s="39">
        <f>F150+G150+H150</f>
        <v>15038.2</v>
      </c>
      <c r="F150" s="39">
        <v>15038.2</v>
      </c>
      <c r="G150" s="39">
        <v>0</v>
      </c>
      <c r="H150" s="39">
        <v>0</v>
      </c>
      <c r="I150" s="47"/>
      <c r="J150" s="47"/>
      <c r="K150" s="47"/>
      <c r="L150" s="47"/>
      <c r="M150" s="47"/>
      <c r="N150" s="47"/>
      <c r="O150" s="47"/>
    </row>
    <row r="151" spans="1:15" ht="17.25" customHeight="1">
      <c r="A151" s="61"/>
      <c r="B151" s="62"/>
      <c r="C151" s="58"/>
      <c r="D151" s="34" t="s">
        <v>7</v>
      </c>
      <c r="E151" s="39">
        <f>F151+G151+H151</f>
        <v>0</v>
      </c>
      <c r="F151" s="39">
        <v>0</v>
      </c>
      <c r="G151" s="39">
        <v>0</v>
      </c>
      <c r="H151" s="39">
        <v>0</v>
      </c>
      <c r="I151" s="47"/>
      <c r="J151" s="47"/>
      <c r="K151" s="47"/>
      <c r="L151" s="47"/>
      <c r="M151" s="47"/>
      <c r="N151" s="47"/>
      <c r="O151" s="47"/>
    </row>
    <row r="152" spans="1:15" ht="17.25" customHeight="1">
      <c r="A152" s="61"/>
      <c r="B152" s="62"/>
      <c r="C152" s="58"/>
      <c r="D152" s="34" t="s">
        <v>8</v>
      </c>
      <c r="E152" s="39">
        <f>F152+G152+H152</f>
        <v>0</v>
      </c>
      <c r="F152" s="39">
        <v>0</v>
      </c>
      <c r="G152" s="39">
        <v>0</v>
      </c>
      <c r="H152" s="39">
        <v>0</v>
      </c>
      <c r="I152" s="47"/>
      <c r="J152" s="47"/>
      <c r="K152" s="47"/>
      <c r="L152" s="47"/>
      <c r="M152" s="47"/>
      <c r="N152" s="47"/>
      <c r="O152" s="47"/>
    </row>
    <row r="153" spans="1:15" ht="20.25" customHeight="1">
      <c r="A153" s="56" t="s">
        <v>62</v>
      </c>
      <c r="B153" s="57" t="s">
        <v>47</v>
      </c>
      <c r="C153" s="58" t="s">
        <v>60</v>
      </c>
      <c r="D153" s="35" t="s">
        <v>3</v>
      </c>
      <c r="E153" s="36">
        <f>SUM(E154:E158)</f>
        <v>0</v>
      </c>
      <c r="F153" s="36">
        <f>SUM(F154:F158)</f>
        <v>0</v>
      </c>
      <c r="G153" s="36">
        <f>SUM(G154:G158)</f>
        <v>0</v>
      </c>
      <c r="H153" s="36">
        <f>SUM(H154:H158)</f>
        <v>0</v>
      </c>
      <c r="I153" s="47"/>
      <c r="J153" s="47"/>
      <c r="K153" s="47"/>
      <c r="L153" s="47"/>
      <c r="M153" s="47"/>
      <c r="N153" s="47"/>
      <c r="O153" s="47"/>
    </row>
    <row r="154" spans="1:15" ht="14.25">
      <c r="A154" s="54"/>
      <c r="B154" s="57"/>
      <c r="C154" s="58"/>
      <c r="D154" s="34" t="s">
        <v>4</v>
      </c>
      <c r="E154" s="39">
        <f>F154+G154+H154</f>
        <v>0</v>
      </c>
      <c r="F154" s="39">
        <v>0</v>
      </c>
      <c r="G154" s="39">
        <v>0</v>
      </c>
      <c r="H154" s="39">
        <v>0</v>
      </c>
      <c r="I154" s="47"/>
      <c r="J154" s="47"/>
      <c r="K154" s="47"/>
      <c r="L154" s="47"/>
      <c r="M154" s="47"/>
      <c r="N154" s="47"/>
      <c r="O154" s="47"/>
    </row>
    <row r="155" spans="1:15" ht="14.25">
      <c r="A155" s="54"/>
      <c r="B155" s="57"/>
      <c r="C155" s="58"/>
      <c r="D155" s="34" t="s">
        <v>5</v>
      </c>
      <c r="E155" s="39">
        <v>0</v>
      </c>
      <c r="F155" s="39">
        <v>0</v>
      </c>
      <c r="G155" s="39">
        <v>0</v>
      </c>
      <c r="H155" s="39">
        <v>0</v>
      </c>
      <c r="I155" s="47"/>
      <c r="J155" s="47"/>
      <c r="K155" s="47"/>
      <c r="L155" s="47"/>
      <c r="M155" s="47"/>
      <c r="N155" s="47"/>
      <c r="O155" s="47"/>
    </row>
    <row r="156" spans="1:15" ht="14.25">
      <c r="A156" s="54"/>
      <c r="B156" s="57"/>
      <c r="C156" s="58"/>
      <c r="D156" s="34" t="s">
        <v>6</v>
      </c>
      <c r="E156" s="39">
        <v>0</v>
      </c>
      <c r="F156" s="39">
        <v>0</v>
      </c>
      <c r="G156" s="39">
        <v>0</v>
      </c>
      <c r="H156" s="39">
        <v>0</v>
      </c>
      <c r="I156" s="47"/>
      <c r="J156" s="47"/>
      <c r="K156" s="47"/>
      <c r="L156" s="47"/>
      <c r="M156" s="47"/>
      <c r="N156" s="47"/>
      <c r="O156" s="47"/>
    </row>
    <row r="157" spans="1:15" ht="14.25">
      <c r="A157" s="54"/>
      <c r="B157" s="57"/>
      <c r="C157" s="58"/>
      <c r="D157" s="34" t="s">
        <v>7</v>
      </c>
      <c r="E157" s="39">
        <f>F157+G157+H157</f>
        <v>0</v>
      </c>
      <c r="F157" s="39">
        <v>0</v>
      </c>
      <c r="G157" s="39">
        <v>0</v>
      </c>
      <c r="H157" s="39">
        <v>0</v>
      </c>
      <c r="I157" s="47"/>
      <c r="J157" s="47"/>
      <c r="K157" s="47"/>
      <c r="L157" s="47"/>
      <c r="M157" s="47"/>
      <c r="N157" s="47"/>
      <c r="O157" s="47"/>
    </row>
    <row r="158" spans="1:15" ht="14.25">
      <c r="A158" s="54"/>
      <c r="B158" s="57"/>
      <c r="C158" s="58"/>
      <c r="D158" s="34" t="s">
        <v>8</v>
      </c>
      <c r="E158" s="39">
        <f>F158+G158+H158</f>
        <v>0</v>
      </c>
      <c r="F158" s="39">
        <v>0</v>
      </c>
      <c r="G158" s="39">
        <v>0</v>
      </c>
      <c r="H158" s="39">
        <v>0</v>
      </c>
      <c r="I158" s="47"/>
      <c r="J158" s="47"/>
      <c r="K158" s="47"/>
      <c r="L158" s="47"/>
      <c r="M158" s="47"/>
      <c r="N158" s="47"/>
      <c r="O158" s="47"/>
    </row>
    <row r="159" spans="1:15" ht="18" customHeight="1">
      <c r="A159" s="56" t="s">
        <v>64</v>
      </c>
      <c r="B159" s="57" t="s">
        <v>66</v>
      </c>
      <c r="C159" s="58" t="s">
        <v>18</v>
      </c>
      <c r="D159" s="35" t="s">
        <v>3</v>
      </c>
      <c r="E159" s="36">
        <f>SUM(E160:E164)</f>
        <v>42046</v>
      </c>
      <c r="F159" s="36">
        <f>SUM(F160:F164)</f>
        <v>15153.9</v>
      </c>
      <c r="G159" s="36">
        <f>SUM(G160:G164)</f>
        <v>17649</v>
      </c>
      <c r="H159" s="36">
        <f>SUM(H160:H164)</f>
        <v>10000</v>
      </c>
      <c r="I159" s="47"/>
      <c r="J159" s="47"/>
      <c r="K159" s="47"/>
      <c r="L159" s="47"/>
      <c r="M159" s="47"/>
      <c r="N159" s="47"/>
      <c r="O159" s="47"/>
    </row>
    <row r="160" spans="1:15" ht="14.25">
      <c r="A160" s="54"/>
      <c r="B160" s="57"/>
      <c r="C160" s="58"/>
      <c r="D160" s="34" t="s">
        <v>4</v>
      </c>
      <c r="E160" s="39">
        <f>F160+G160+H160</f>
        <v>0</v>
      </c>
      <c r="F160" s="39">
        <v>0</v>
      </c>
      <c r="G160" s="39">
        <v>0</v>
      </c>
      <c r="H160" s="39">
        <v>0</v>
      </c>
      <c r="I160" s="47"/>
      <c r="J160" s="47"/>
      <c r="K160" s="47"/>
      <c r="L160" s="47"/>
      <c r="M160" s="47"/>
      <c r="N160" s="47"/>
      <c r="O160" s="47"/>
    </row>
    <row r="161" spans="1:15" ht="14.25">
      <c r="A161" s="54"/>
      <c r="B161" s="57"/>
      <c r="C161" s="58"/>
      <c r="D161" s="34" t="s">
        <v>5</v>
      </c>
      <c r="E161" s="39">
        <f>F161+G161+H161</f>
        <v>42046</v>
      </c>
      <c r="F161" s="39">
        <v>14397</v>
      </c>
      <c r="G161" s="39">
        <v>17649</v>
      </c>
      <c r="H161" s="39">
        <v>10000</v>
      </c>
      <c r="I161" s="47"/>
      <c r="J161" s="47"/>
      <c r="K161" s="47"/>
      <c r="L161" s="47"/>
      <c r="M161" s="47"/>
      <c r="N161" s="47"/>
      <c r="O161" s="47"/>
    </row>
    <row r="162" spans="1:15" ht="14.25">
      <c r="A162" s="54"/>
      <c r="B162" s="57"/>
      <c r="C162" s="58"/>
      <c r="D162" s="34" t="s">
        <v>6</v>
      </c>
      <c r="E162" s="39">
        <v>0</v>
      </c>
      <c r="F162" s="39">
        <v>756.9</v>
      </c>
      <c r="G162" s="39">
        <v>0</v>
      </c>
      <c r="H162" s="39">
        <v>0</v>
      </c>
      <c r="I162" s="47"/>
      <c r="J162" s="47"/>
      <c r="K162" s="47"/>
      <c r="L162" s="47"/>
      <c r="M162" s="47"/>
      <c r="N162" s="47"/>
      <c r="O162" s="47"/>
    </row>
    <row r="163" spans="1:15" ht="14.25">
      <c r="A163" s="54"/>
      <c r="B163" s="57"/>
      <c r="C163" s="58"/>
      <c r="D163" s="34" t="s">
        <v>7</v>
      </c>
      <c r="E163" s="39">
        <f>F163+G163+H163</f>
        <v>0</v>
      </c>
      <c r="F163" s="39">
        <v>0</v>
      </c>
      <c r="G163" s="39">
        <v>0</v>
      </c>
      <c r="H163" s="39">
        <v>0</v>
      </c>
      <c r="I163" s="47"/>
      <c r="J163" s="47"/>
      <c r="K163" s="47"/>
      <c r="L163" s="47"/>
      <c r="M163" s="47"/>
      <c r="N163" s="47"/>
      <c r="O163" s="47"/>
    </row>
    <row r="164" spans="1:15" ht="14.25">
      <c r="A164" s="54"/>
      <c r="B164" s="57"/>
      <c r="C164" s="58"/>
      <c r="D164" s="34" t="s">
        <v>8</v>
      </c>
      <c r="E164" s="39">
        <f>F164+G164+H164</f>
        <v>0</v>
      </c>
      <c r="F164" s="39">
        <v>0</v>
      </c>
      <c r="G164" s="39">
        <v>0</v>
      </c>
      <c r="H164" s="39">
        <v>0</v>
      </c>
      <c r="I164" s="47"/>
      <c r="J164" s="47"/>
      <c r="K164" s="47"/>
      <c r="L164" s="47"/>
      <c r="M164" s="47"/>
      <c r="N164" s="47"/>
      <c r="O164" s="47"/>
    </row>
    <row r="165" spans="1:15" ht="25.5" customHeight="1">
      <c r="A165" s="56" t="s">
        <v>67</v>
      </c>
      <c r="B165" s="57" t="s">
        <v>68</v>
      </c>
      <c r="C165" s="58" t="s">
        <v>18</v>
      </c>
      <c r="D165" s="35" t="s">
        <v>3</v>
      </c>
      <c r="E165" s="36">
        <f>SUM(E166:E170)</f>
        <v>2150.852</v>
      </c>
      <c r="F165" s="36">
        <f>SUM(F166:F170)</f>
        <v>2200.852</v>
      </c>
      <c r="G165" s="36">
        <f>SUM(G166:G170)</f>
        <v>0</v>
      </c>
      <c r="H165" s="36">
        <f>SUM(H166:H170)</f>
        <v>0</v>
      </c>
      <c r="I165" s="47"/>
      <c r="J165" s="47"/>
      <c r="K165" s="47"/>
      <c r="L165" s="47"/>
      <c r="M165" s="47"/>
      <c r="N165" s="47"/>
      <c r="O165" s="47"/>
    </row>
    <row r="166" spans="1:15" ht="14.25">
      <c r="A166" s="54"/>
      <c r="B166" s="57"/>
      <c r="C166" s="58"/>
      <c r="D166" s="34" t="s">
        <v>4</v>
      </c>
      <c r="E166" s="39">
        <f>F166+G166+H166</f>
        <v>0</v>
      </c>
      <c r="F166" s="39">
        <v>0</v>
      </c>
      <c r="G166" s="39">
        <v>0</v>
      </c>
      <c r="H166" s="39">
        <v>0</v>
      </c>
      <c r="I166" s="47"/>
      <c r="J166" s="47"/>
      <c r="K166" s="47"/>
      <c r="L166" s="47"/>
      <c r="M166" s="47"/>
      <c r="N166" s="47"/>
      <c r="O166" s="47"/>
    </row>
    <row r="167" spans="1:15" ht="14.25">
      <c r="A167" s="54"/>
      <c r="B167" s="57"/>
      <c r="C167" s="58"/>
      <c r="D167" s="34" t="s">
        <v>5</v>
      </c>
      <c r="E167" s="39">
        <f>F167+G167+H167</f>
        <v>2150.852</v>
      </c>
      <c r="F167" s="39">
        <v>2150.852</v>
      </c>
      <c r="G167" s="39"/>
      <c r="H167" s="39"/>
      <c r="I167" s="47"/>
      <c r="J167" s="47"/>
      <c r="K167" s="47"/>
      <c r="L167" s="47"/>
      <c r="M167" s="47"/>
      <c r="N167" s="47"/>
      <c r="O167" s="47"/>
    </row>
    <row r="168" spans="1:15" ht="14.25">
      <c r="A168" s="54"/>
      <c r="B168" s="57"/>
      <c r="C168" s="58"/>
      <c r="D168" s="34" t="s">
        <v>6</v>
      </c>
      <c r="E168" s="39">
        <v>0</v>
      </c>
      <c r="F168" s="39">
        <v>50</v>
      </c>
      <c r="G168" s="39">
        <v>0</v>
      </c>
      <c r="H168" s="39">
        <v>0</v>
      </c>
      <c r="I168" s="47"/>
      <c r="J168" s="47"/>
      <c r="K168" s="47"/>
      <c r="L168" s="47"/>
      <c r="M168" s="47"/>
      <c r="N168" s="47"/>
      <c r="O168" s="47"/>
    </row>
    <row r="169" spans="1:15" ht="14.25">
      <c r="A169" s="54"/>
      <c r="B169" s="57"/>
      <c r="C169" s="58"/>
      <c r="D169" s="34" t="s">
        <v>7</v>
      </c>
      <c r="E169" s="39">
        <f>F169+G169+H169</f>
        <v>0</v>
      </c>
      <c r="F169" s="39">
        <v>0</v>
      </c>
      <c r="G169" s="39">
        <v>0</v>
      </c>
      <c r="H169" s="39">
        <v>0</v>
      </c>
      <c r="I169" s="47"/>
      <c r="J169" s="47"/>
      <c r="K169" s="47"/>
      <c r="L169" s="47"/>
      <c r="M169" s="47"/>
      <c r="N169" s="47"/>
      <c r="O169" s="47"/>
    </row>
    <row r="170" spans="1:15" ht="14.25">
      <c r="A170" s="54"/>
      <c r="B170" s="57"/>
      <c r="C170" s="58"/>
      <c r="D170" s="34" t="s">
        <v>8</v>
      </c>
      <c r="E170" s="39">
        <f>F170+G170+H170</f>
        <v>0</v>
      </c>
      <c r="F170" s="39">
        <v>0</v>
      </c>
      <c r="G170" s="39">
        <v>0</v>
      </c>
      <c r="H170" s="39">
        <v>0</v>
      </c>
      <c r="I170" s="47"/>
      <c r="J170" s="47"/>
      <c r="K170" s="47"/>
      <c r="L170" s="47"/>
      <c r="M170" s="47"/>
      <c r="N170" s="47"/>
      <c r="O170" s="47"/>
    </row>
    <row r="171" spans="1:15" ht="12" customHeight="1">
      <c r="A171" s="56" t="s">
        <v>69</v>
      </c>
      <c r="B171" s="57" t="s">
        <v>70</v>
      </c>
      <c r="C171" s="58" t="s">
        <v>18</v>
      </c>
      <c r="D171" s="35" t="s">
        <v>3</v>
      </c>
      <c r="E171" s="36">
        <f>SUM(E172:E176)</f>
        <v>5347.974</v>
      </c>
      <c r="F171" s="36">
        <f>SUM(F172:F176)</f>
        <v>5347.974</v>
      </c>
      <c r="G171" s="36">
        <f>SUM(G172:G176)</f>
        <v>0</v>
      </c>
      <c r="H171" s="36">
        <f>SUM(H172:H176)</f>
        <v>0</v>
      </c>
      <c r="I171" s="47"/>
      <c r="J171" s="47"/>
      <c r="K171" s="47"/>
      <c r="L171" s="47"/>
      <c r="M171" s="47"/>
      <c r="N171" s="47"/>
      <c r="O171" s="47"/>
    </row>
    <row r="172" spans="1:15" ht="14.25">
      <c r="A172" s="54"/>
      <c r="B172" s="57"/>
      <c r="C172" s="58"/>
      <c r="D172" s="34" t="s">
        <v>4</v>
      </c>
      <c r="E172" s="39">
        <f>F172+G172+H172</f>
        <v>0</v>
      </c>
      <c r="F172" s="39">
        <v>0</v>
      </c>
      <c r="G172" s="39">
        <v>0</v>
      </c>
      <c r="H172" s="39">
        <v>0</v>
      </c>
      <c r="I172" s="47"/>
      <c r="J172" s="47"/>
      <c r="K172" s="47"/>
      <c r="L172" s="47"/>
      <c r="M172" s="47"/>
      <c r="N172" s="47"/>
      <c r="O172" s="47"/>
    </row>
    <row r="173" spans="1:15" ht="14.25">
      <c r="A173" s="54"/>
      <c r="B173" s="57"/>
      <c r="C173" s="58"/>
      <c r="D173" s="34" t="s">
        <v>5</v>
      </c>
      <c r="E173" s="39">
        <f>F173+G173+H173</f>
        <v>5347.974</v>
      </c>
      <c r="F173" s="39">
        <v>5347.974</v>
      </c>
      <c r="G173" s="39"/>
      <c r="H173" s="39"/>
      <c r="I173" s="47"/>
      <c r="J173" s="47"/>
      <c r="K173" s="47"/>
      <c r="L173" s="47"/>
      <c r="M173" s="47"/>
      <c r="N173" s="47"/>
      <c r="O173" s="47"/>
    </row>
    <row r="174" spans="1:15" ht="14.25">
      <c r="A174" s="54"/>
      <c r="B174" s="57"/>
      <c r="C174" s="58"/>
      <c r="D174" s="34" t="s">
        <v>6</v>
      </c>
      <c r="E174" s="39">
        <v>0</v>
      </c>
      <c r="F174" s="39">
        <v>0</v>
      </c>
      <c r="G174" s="39">
        <v>0</v>
      </c>
      <c r="H174" s="39">
        <v>0</v>
      </c>
      <c r="I174" s="47"/>
      <c r="J174" s="47"/>
      <c r="K174" s="47"/>
      <c r="L174" s="47"/>
      <c r="M174" s="47"/>
      <c r="N174" s="47"/>
      <c r="O174" s="47"/>
    </row>
    <row r="175" spans="1:15" ht="14.25">
      <c r="A175" s="54"/>
      <c r="B175" s="57"/>
      <c r="C175" s="58"/>
      <c r="D175" s="34" t="s">
        <v>7</v>
      </c>
      <c r="E175" s="39">
        <f>F175+G175+H175</f>
        <v>0</v>
      </c>
      <c r="F175" s="39">
        <v>0</v>
      </c>
      <c r="G175" s="39">
        <v>0</v>
      </c>
      <c r="H175" s="39">
        <v>0</v>
      </c>
      <c r="I175" s="47"/>
      <c r="J175" s="47"/>
      <c r="K175" s="47"/>
      <c r="L175" s="47"/>
      <c r="M175" s="47"/>
      <c r="N175" s="47"/>
      <c r="O175" s="47"/>
    </row>
    <row r="176" spans="1:15" ht="14.25">
      <c r="A176" s="54"/>
      <c r="B176" s="57"/>
      <c r="C176" s="58"/>
      <c r="D176" s="34" t="s">
        <v>8</v>
      </c>
      <c r="E176" s="39">
        <f>F176+G176+H176</f>
        <v>0</v>
      </c>
      <c r="F176" s="39">
        <v>0</v>
      </c>
      <c r="G176" s="39">
        <v>0</v>
      </c>
      <c r="H176" s="39">
        <v>0</v>
      </c>
      <c r="I176" s="47"/>
      <c r="J176" s="47"/>
      <c r="K176" s="47"/>
      <c r="L176" s="47"/>
      <c r="M176" s="47"/>
      <c r="N176" s="47"/>
      <c r="O176" s="47"/>
    </row>
    <row r="177" spans="1:15" ht="14.25">
      <c r="A177" s="56" t="s">
        <v>71</v>
      </c>
      <c r="B177" s="57" t="s">
        <v>72</v>
      </c>
      <c r="C177" s="58" t="s">
        <v>18</v>
      </c>
      <c r="D177" s="35" t="s">
        <v>3</v>
      </c>
      <c r="E177" s="36">
        <f>SUM(E178:E182)</f>
        <v>0</v>
      </c>
      <c r="F177" s="36">
        <f>SUM(F178:F182)</f>
        <v>4500</v>
      </c>
      <c r="G177" s="36">
        <f>SUM(G178:G182)</f>
        <v>0</v>
      </c>
      <c r="H177" s="36">
        <f>SUM(H178:H182)</f>
        <v>0</v>
      </c>
      <c r="I177" s="47"/>
      <c r="J177" s="47"/>
      <c r="K177" s="47"/>
      <c r="L177" s="47"/>
      <c r="M177" s="47"/>
      <c r="N177" s="47"/>
      <c r="O177" s="47"/>
    </row>
    <row r="178" spans="1:15" ht="14.25">
      <c r="A178" s="54"/>
      <c r="B178" s="57"/>
      <c r="C178" s="58"/>
      <c r="D178" s="34" t="s">
        <v>4</v>
      </c>
      <c r="E178" s="39">
        <f>F178+G178+H178</f>
        <v>0</v>
      </c>
      <c r="F178" s="39">
        <v>0</v>
      </c>
      <c r="G178" s="39">
        <v>0</v>
      </c>
      <c r="H178" s="39">
        <v>0</v>
      </c>
      <c r="I178" s="47"/>
      <c r="J178" s="47"/>
      <c r="K178" s="47"/>
      <c r="L178" s="47"/>
      <c r="M178" s="47"/>
      <c r="N178" s="47"/>
      <c r="O178" s="47"/>
    </row>
    <row r="179" spans="1:15" ht="14.25">
      <c r="A179" s="54"/>
      <c r="B179" s="57"/>
      <c r="C179" s="58"/>
      <c r="D179" s="34" t="s">
        <v>5</v>
      </c>
      <c r="E179" s="39">
        <f>F179+G179+H179</f>
        <v>0</v>
      </c>
      <c r="F179" s="39">
        <v>0</v>
      </c>
      <c r="G179" s="39">
        <v>0</v>
      </c>
      <c r="H179" s="39">
        <v>0</v>
      </c>
      <c r="I179" s="47"/>
      <c r="J179" s="47"/>
      <c r="K179" s="47"/>
      <c r="L179" s="47"/>
      <c r="M179" s="47"/>
      <c r="N179" s="47"/>
      <c r="O179" s="47"/>
    </row>
    <row r="180" spans="1:15" ht="14.25">
      <c r="A180" s="54"/>
      <c r="B180" s="57"/>
      <c r="C180" s="58"/>
      <c r="D180" s="34" t="s">
        <v>6</v>
      </c>
      <c r="E180" s="39">
        <v>0</v>
      </c>
      <c r="F180" s="39">
        <v>4500</v>
      </c>
      <c r="G180" s="39">
        <v>0</v>
      </c>
      <c r="H180" s="39">
        <v>0</v>
      </c>
      <c r="I180" s="47"/>
      <c r="J180" s="47"/>
      <c r="K180" s="47"/>
      <c r="L180" s="47"/>
      <c r="M180" s="47"/>
      <c r="N180" s="47"/>
      <c r="O180" s="47"/>
    </row>
    <row r="181" spans="1:15" ht="14.25">
      <c r="A181" s="54"/>
      <c r="B181" s="57"/>
      <c r="C181" s="58"/>
      <c r="D181" s="34" t="s">
        <v>7</v>
      </c>
      <c r="E181" s="39">
        <f>F181+G181+H181</f>
        <v>0</v>
      </c>
      <c r="F181" s="39">
        <v>0</v>
      </c>
      <c r="G181" s="39">
        <v>0</v>
      </c>
      <c r="H181" s="39">
        <v>0</v>
      </c>
      <c r="I181" s="47"/>
      <c r="J181" s="47"/>
      <c r="K181" s="47"/>
      <c r="L181" s="47"/>
      <c r="M181" s="47"/>
      <c r="N181" s="47"/>
      <c r="O181" s="47"/>
    </row>
    <row r="182" spans="1:15" ht="14.25">
      <c r="A182" s="54"/>
      <c r="B182" s="57"/>
      <c r="C182" s="58"/>
      <c r="D182" s="34" t="s">
        <v>8</v>
      </c>
      <c r="E182" s="39">
        <f>F182+G182+H182</f>
        <v>0</v>
      </c>
      <c r="F182" s="39">
        <v>0</v>
      </c>
      <c r="G182" s="39">
        <v>0</v>
      </c>
      <c r="H182" s="39">
        <v>0</v>
      </c>
      <c r="I182" s="47"/>
      <c r="J182" s="47"/>
      <c r="K182" s="47"/>
      <c r="L182" s="47"/>
      <c r="M182" s="47"/>
      <c r="N182" s="47"/>
      <c r="O182" s="47"/>
    </row>
    <row r="183" spans="1:15" ht="14.25">
      <c r="A183" s="53" t="s">
        <v>39</v>
      </c>
      <c r="B183" s="53"/>
      <c r="C183" s="54"/>
      <c r="D183" s="35" t="s">
        <v>3</v>
      </c>
      <c r="E183" s="36">
        <f>E184+E185+E186</f>
        <v>163666.226</v>
      </c>
      <c r="F183" s="36">
        <f>F184+F185+F186</f>
        <v>136017.226</v>
      </c>
      <c r="G183" s="36">
        <f>G184+G185+G186</f>
        <v>17649</v>
      </c>
      <c r="H183" s="36">
        <f>H184+H185+H186</f>
        <v>10000</v>
      </c>
      <c r="I183" s="47"/>
      <c r="J183" s="47"/>
      <c r="K183" s="47"/>
      <c r="L183" s="47"/>
      <c r="M183" s="47"/>
      <c r="N183" s="47"/>
      <c r="O183" s="47"/>
    </row>
    <row r="184" spans="1:8" ht="14.25">
      <c r="A184" s="53"/>
      <c r="B184" s="53"/>
      <c r="C184" s="54"/>
      <c r="D184" s="35" t="s">
        <v>4</v>
      </c>
      <c r="E184" s="36">
        <f>F184+G184+H184</f>
        <v>0</v>
      </c>
      <c r="F184" s="36">
        <f>F148+F154+F160</f>
        <v>0</v>
      </c>
      <c r="G184" s="36">
        <f>G148+G154+G160</f>
        <v>0</v>
      </c>
      <c r="H184" s="36">
        <f>H148+H154+H160</f>
        <v>0</v>
      </c>
    </row>
    <row r="185" spans="1:10" ht="14.25">
      <c r="A185" s="53"/>
      <c r="B185" s="53"/>
      <c r="C185" s="54"/>
      <c r="D185" s="35" t="s">
        <v>5</v>
      </c>
      <c r="E185" s="36">
        <f>F185+G185+H185</f>
        <v>143321.126</v>
      </c>
      <c r="F185" s="36">
        <f aca="true" t="shared" si="11" ref="F185:H186">F149+F161+F167+F173+F179</f>
        <v>115672.126</v>
      </c>
      <c r="G185" s="36">
        <f t="shared" si="11"/>
        <v>17649</v>
      </c>
      <c r="H185" s="36">
        <f t="shared" si="11"/>
        <v>10000</v>
      </c>
      <c r="J185" s="44"/>
    </row>
    <row r="186" spans="1:10" ht="14.25">
      <c r="A186" s="53"/>
      <c r="B186" s="53"/>
      <c r="C186" s="54"/>
      <c r="D186" s="35" t="s">
        <v>6</v>
      </c>
      <c r="E186" s="36">
        <f>F186+G186+H186</f>
        <v>20345.1</v>
      </c>
      <c r="F186" s="36">
        <f t="shared" si="11"/>
        <v>20345.1</v>
      </c>
      <c r="G186" s="36">
        <f t="shared" si="11"/>
        <v>0</v>
      </c>
      <c r="H186" s="36">
        <f t="shared" si="11"/>
        <v>0</v>
      </c>
      <c r="J186" s="44"/>
    </row>
    <row r="187" spans="1:10" ht="14.25">
      <c r="A187" s="53"/>
      <c r="B187" s="53"/>
      <c r="C187" s="54"/>
      <c r="D187" s="35" t="s">
        <v>7</v>
      </c>
      <c r="E187" s="36">
        <f>F187+G187+H187</f>
        <v>0</v>
      </c>
      <c r="F187" s="36">
        <f aca="true" t="shared" si="12" ref="F187:H188">F151+F157+F163</f>
        <v>0</v>
      </c>
      <c r="G187" s="36">
        <f t="shared" si="12"/>
        <v>0</v>
      </c>
      <c r="H187" s="36">
        <f t="shared" si="12"/>
        <v>0</v>
      </c>
      <c r="J187" s="44"/>
    </row>
    <row r="188" spans="1:8" ht="14.25">
      <c r="A188" s="53"/>
      <c r="B188" s="53"/>
      <c r="C188" s="54"/>
      <c r="D188" s="35" t="s">
        <v>8</v>
      </c>
      <c r="E188" s="36">
        <f>F188+G188+H188</f>
        <v>0</v>
      </c>
      <c r="F188" s="36">
        <f t="shared" si="12"/>
        <v>0</v>
      </c>
      <c r="G188" s="36">
        <f t="shared" si="12"/>
        <v>0</v>
      </c>
      <c r="H188" s="36">
        <f t="shared" si="12"/>
        <v>0</v>
      </c>
    </row>
    <row r="189" spans="1:15" ht="15" customHeight="1">
      <c r="A189" s="63" t="s">
        <v>83</v>
      </c>
      <c r="B189" s="63"/>
      <c r="C189" s="63"/>
      <c r="D189" s="63"/>
      <c r="E189" s="63"/>
      <c r="F189" s="63"/>
      <c r="G189" s="63"/>
      <c r="H189" s="63"/>
      <c r="I189" s="49"/>
      <c r="J189" s="47"/>
      <c r="K189" s="47"/>
      <c r="L189" s="47"/>
      <c r="M189" s="47"/>
      <c r="N189" s="47"/>
      <c r="O189" s="47"/>
    </row>
    <row r="190" spans="1:15" ht="17.25" customHeight="1">
      <c r="A190" s="63" t="s">
        <v>85</v>
      </c>
      <c r="B190" s="63"/>
      <c r="C190" s="63"/>
      <c r="D190" s="63"/>
      <c r="E190" s="63"/>
      <c r="F190" s="63"/>
      <c r="G190" s="63"/>
      <c r="H190" s="63"/>
      <c r="I190" s="47"/>
      <c r="J190" s="47"/>
      <c r="K190" s="47"/>
      <c r="L190" s="47"/>
      <c r="M190" s="47"/>
      <c r="N190" s="47"/>
      <c r="O190" s="47"/>
    </row>
    <row r="191" spans="1:15" ht="19.5" customHeight="1">
      <c r="A191" s="61" t="s">
        <v>77</v>
      </c>
      <c r="B191" s="62" t="s">
        <v>73</v>
      </c>
      <c r="C191" s="58" t="s">
        <v>60</v>
      </c>
      <c r="D191" s="35" t="s">
        <v>3</v>
      </c>
      <c r="E191" s="36">
        <f>SUM(E192:E196)</f>
        <v>0</v>
      </c>
      <c r="F191" s="36">
        <f>SUM(F192:F196)</f>
        <v>0</v>
      </c>
      <c r="G191" s="36">
        <f>SUM(G192:G196)</f>
        <v>0</v>
      </c>
      <c r="H191" s="36">
        <f>SUM(H192:H196)</f>
        <v>0</v>
      </c>
      <c r="I191" s="47"/>
      <c r="J191" s="47"/>
      <c r="K191" s="47"/>
      <c r="L191" s="47"/>
      <c r="M191" s="47"/>
      <c r="N191" s="47"/>
      <c r="O191" s="47"/>
    </row>
    <row r="192" spans="1:15" ht="14.25" customHeight="1">
      <c r="A192" s="61"/>
      <c r="B192" s="62"/>
      <c r="C192" s="58"/>
      <c r="D192" s="34" t="s">
        <v>4</v>
      </c>
      <c r="E192" s="39">
        <f>F192+G192+H192</f>
        <v>0</v>
      </c>
      <c r="F192" s="39">
        <v>0</v>
      </c>
      <c r="G192" s="39">
        <v>0</v>
      </c>
      <c r="H192" s="39">
        <v>0</v>
      </c>
      <c r="I192" s="47"/>
      <c r="J192" s="47"/>
      <c r="K192" s="47"/>
      <c r="L192" s="47"/>
      <c r="M192" s="47"/>
      <c r="N192" s="47"/>
      <c r="O192" s="47"/>
    </row>
    <row r="193" spans="1:15" ht="17.25" customHeight="1">
      <c r="A193" s="61"/>
      <c r="B193" s="62"/>
      <c r="C193" s="58"/>
      <c r="D193" s="34" t="s">
        <v>5</v>
      </c>
      <c r="E193" s="39">
        <f>F193+G193+H193</f>
        <v>0</v>
      </c>
      <c r="F193" s="39">
        <v>0</v>
      </c>
      <c r="G193" s="39">
        <v>0</v>
      </c>
      <c r="H193" s="39">
        <v>0</v>
      </c>
      <c r="I193" s="47"/>
      <c r="J193" s="47"/>
      <c r="K193" s="47"/>
      <c r="L193" s="47"/>
      <c r="M193" s="47"/>
      <c r="N193" s="47"/>
      <c r="O193" s="47"/>
    </row>
    <row r="194" spans="1:15" ht="17.25" customHeight="1">
      <c r="A194" s="61"/>
      <c r="B194" s="62"/>
      <c r="C194" s="58"/>
      <c r="D194" s="34" t="s">
        <v>6</v>
      </c>
      <c r="E194" s="39">
        <f>F194+G194+H194</f>
        <v>0</v>
      </c>
      <c r="F194" s="39">
        <v>0</v>
      </c>
      <c r="G194" s="39">
        <v>0</v>
      </c>
      <c r="H194" s="39">
        <v>0</v>
      </c>
      <c r="I194" s="47"/>
      <c r="J194" s="47"/>
      <c r="K194" s="47"/>
      <c r="L194" s="47"/>
      <c r="M194" s="47"/>
      <c r="N194" s="47"/>
      <c r="O194" s="47"/>
    </row>
    <row r="195" spans="1:15" ht="17.25" customHeight="1">
      <c r="A195" s="61"/>
      <c r="B195" s="62"/>
      <c r="C195" s="58"/>
      <c r="D195" s="34" t="s">
        <v>7</v>
      </c>
      <c r="E195" s="39">
        <f>F195+G195+H195</f>
        <v>0</v>
      </c>
      <c r="F195" s="39">
        <v>0</v>
      </c>
      <c r="G195" s="39">
        <v>0</v>
      </c>
      <c r="H195" s="39">
        <v>0</v>
      </c>
      <c r="I195" s="47"/>
      <c r="J195" s="47"/>
      <c r="K195" s="47"/>
      <c r="L195" s="47"/>
      <c r="M195" s="47"/>
      <c r="N195" s="47"/>
      <c r="O195" s="47"/>
    </row>
    <row r="196" spans="1:15" ht="17.25" customHeight="1">
      <c r="A196" s="61"/>
      <c r="B196" s="62"/>
      <c r="C196" s="58"/>
      <c r="D196" s="34" t="s">
        <v>8</v>
      </c>
      <c r="E196" s="39">
        <f>F196+G196+H196</f>
        <v>0</v>
      </c>
      <c r="F196" s="39">
        <v>0</v>
      </c>
      <c r="G196" s="39">
        <v>0</v>
      </c>
      <c r="H196" s="39">
        <v>0</v>
      </c>
      <c r="I196" s="47"/>
      <c r="J196" s="47"/>
      <c r="K196" s="47"/>
      <c r="L196" s="47"/>
      <c r="M196" s="47"/>
      <c r="N196" s="47"/>
      <c r="O196" s="47"/>
    </row>
    <row r="197" spans="1:15" ht="25.5" customHeight="1">
      <c r="A197" s="59" t="s">
        <v>79</v>
      </c>
      <c r="B197" s="57" t="s">
        <v>74</v>
      </c>
      <c r="C197" s="58"/>
      <c r="D197" s="35" t="s">
        <v>3</v>
      </c>
      <c r="E197" s="36">
        <f>SUM(E198:E202)</f>
        <v>5141.1</v>
      </c>
      <c r="F197" s="36">
        <f>SUM(F198:F202)</f>
        <v>5141.1</v>
      </c>
      <c r="G197" s="36">
        <f>SUM(G198:G202)</f>
        <v>0</v>
      </c>
      <c r="H197" s="36">
        <f>SUM(H198:H202)</f>
        <v>0</v>
      </c>
      <c r="I197" s="47"/>
      <c r="J197" s="47"/>
      <c r="K197" s="47"/>
      <c r="L197" s="47"/>
      <c r="M197" s="47"/>
      <c r="N197" s="47"/>
      <c r="O197" s="47"/>
    </row>
    <row r="198" spans="1:15" ht="14.25">
      <c r="A198" s="60"/>
      <c r="B198" s="57"/>
      <c r="C198" s="58"/>
      <c r="D198" s="34" t="s">
        <v>4</v>
      </c>
      <c r="E198" s="39">
        <f>F198+G198+H198</f>
        <v>5141.1</v>
      </c>
      <c r="F198" s="50">
        <f>F204</f>
        <v>5141.1</v>
      </c>
      <c r="G198" s="39">
        <f>G204</f>
        <v>0</v>
      </c>
      <c r="H198" s="39">
        <f>H204</f>
        <v>0</v>
      </c>
      <c r="I198" s="47"/>
      <c r="J198" s="47"/>
      <c r="K198" s="47"/>
      <c r="L198" s="47"/>
      <c r="M198" s="47"/>
      <c r="N198" s="47"/>
      <c r="O198" s="47"/>
    </row>
    <row r="199" spans="1:15" ht="14.25">
      <c r="A199" s="60"/>
      <c r="B199" s="57"/>
      <c r="C199" s="58"/>
      <c r="D199" s="34" t="s">
        <v>5</v>
      </c>
      <c r="E199" s="39">
        <f>F199+G199+H199</f>
        <v>0</v>
      </c>
      <c r="F199" s="39">
        <f aca="true" t="shared" si="13" ref="F199:H202">F205</f>
        <v>0</v>
      </c>
      <c r="G199" s="39">
        <f t="shared" si="13"/>
        <v>0</v>
      </c>
      <c r="H199" s="39">
        <f t="shared" si="13"/>
        <v>0</v>
      </c>
      <c r="I199" s="47"/>
      <c r="J199" s="47"/>
      <c r="K199" s="47"/>
      <c r="L199" s="47"/>
      <c r="M199" s="47"/>
      <c r="N199" s="47"/>
      <c r="O199" s="47"/>
    </row>
    <row r="200" spans="1:15" ht="14.25">
      <c r="A200" s="60"/>
      <c r="B200" s="57"/>
      <c r="C200" s="58"/>
      <c r="D200" s="34" t="s">
        <v>6</v>
      </c>
      <c r="E200" s="39">
        <v>0</v>
      </c>
      <c r="F200" s="39">
        <f t="shared" si="13"/>
        <v>0</v>
      </c>
      <c r="G200" s="39">
        <f t="shared" si="13"/>
        <v>0</v>
      </c>
      <c r="H200" s="39">
        <f t="shared" si="13"/>
        <v>0</v>
      </c>
      <c r="I200" s="47"/>
      <c r="J200" s="47"/>
      <c r="K200" s="47"/>
      <c r="L200" s="47"/>
      <c r="M200" s="47"/>
      <c r="N200" s="47"/>
      <c r="O200" s="47"/>
    </row>
    <row r="201" spans="1:15" ht="14.25">
      <c r="A201" s="60"/>
      <c r="B201" s="57"/>
      <c r="C201" s="58"/>
      <c r="D201" s="34" t="s">
        <v>7</v>
      </c>
      <c r="E201" s="39">
        <f>F201+G201+H201</f>
        <v>0</v>
      </c>
      <c r="F201" s="39">
        <f t="shared" si="13"/>
        <v>0</v>
      </c>
      <c r="G201" s="39">
        <f t="shared" si="13"/>
        <v>0</v>
      </c>
      <c r="H201" s="39">
        <f t="shared" si="13"/>
        <v>0</v>
      </c>
      <c r="I201" s="47"/>
      <c r="J201" s="47"/>
      <c r="K201" s="47"/>
      <c r="L201" s="47"/>
      <c r="M201" s="47"/>
      <c r="N201" s="47"/>
      <c r="O201" s="47"/>
    </row>
    <row r="202" spans="1:15" ht="14.25">
      <c r="A202" s="60"/>
      <c r="B202" s="57"/>
      <c r="C202" s="58"/>
      <c r="D202" s="34" t="s">
        <v>8</v>
      </c>
      <c r="E202" s="39">
        <f>F202+G202+H202</f>
        <v>0</v>
      </c>
      <c r="F202" s="39">
        <f t="shared" si="13"/>
        <v>0</v>
      </c>
      <c r="G202" s="39">
        <f t="shared" si="13"/>
        <v>0</v>
      </c>
      <c r="H202" s="39">
        <f t="shared" si="13"/>
        <v>0</v>
      </c>
      <c r="I202" s="47"/>
      <c r="J202" s="47"/>
      <c r="K202" s="47"/>
      <c r="L202" s="47"/>
      <c r="M202" s="47"/>
      <c r="N202" s="47"/>
      <c r="O202" s="47"/>
    </row>
    <row r="203" spans="1:15" ht="12" customHeight="1">
      <c r="A203" s="56" t="s">
        <v>80</v>
      </c>
      <c r="B203" s="57" t="s">
        <v>76</v>
      </c>
      <c r="C203" s="58" t="s">
        <v>18</v>
      </c>
      <c r="D203" s="35" t="s">
        <v>3</v>
      </c>
      <c r="E203" s="36">
        <f>SUM(E204:E208)</f>
        <v>5141.1</v>
      </c>
      <c r="F203" s="36">
        <f>SUM(F204:F208)</f>
        <v>5141.1</v>
      </c>
      <c r="G203" s="36">
        <f>SUM(G204:G208)</f>
        <v>0</v>
      </c>
      <c r="H203" s="36">
        <f>SUM(H204:H208)</f>
        <v>0</v>
      </c>
      <c r="I203" s="47"/>
      <c r="J203" s="47"/>
      <c r="K203" s="47"/>
      <c r="L203" s="47"/>
      <c r="M203" s="47"/>
      <c r="N203" s="47"/>
      <c r="O203" s="47"/>
    </row>
    <row r="204" spans="1:15" ht="14.25">
      <c r="A204" s="54"/>
      <c r="B204" s="57"/>
      <c r="C204" s="58"/>
      <c r="D204" s="34" t="s">
        <v>4</v>
      </c>
      <c r="E204" s="39">
        <f>F204+G204+H204</f>
        <v>5141.1</v>
      </c>
      <c r="F204" s="39">
        <f>5141.1</f>
        <v>5141.1</v>
      </c>
      <c r="G204" s="39">
        <v>0</v>
      </c>
      <c r="H204" s="39">
        <v>0</v>
      </c>
      <c r="I204" s="47"/>
      <c r="J204" s="47"/>
      <c r="K204" s="47"/>
      <c r="L204" s="47"/>
      <c r="M204" s="47"/>
      <c r="N204" s="47"/>
      <c r="O204" s="47"/>
    </row>
    <row r="205" spans="1:15" ht="14.25">
      <c r="A205" s="54"/>
      <c r="B205" s="57"/>
      <c r="C205" s="58"/>
      <c r="D205" s="34" t="s">
        <v>5</v>
      </c>
      <c r="E205" s="39">
        <f>F205+G205+H205</f>
        <v>0</v>
      </c>
      <c r="F205" s="39">
        <v>0</v>
      </c>
      <c r="G205" s="39">
        <v>0</v>
      </c>
      <c r="H205" s="39">
        <v>0</v>
      </c>
      <c r="I205" s="47"/>
      <c r="J205" s="47"/>
      <c r="K205" s="47"/>
      <c r="L205" s="47"/>
      <c r="M205" s="47"/>
      <c r="N205" s="47"/>
      <c r="O205" s="47"/>
    </row>
    <row r="206" spans="1:15" ht="14.25">
      <c r="A206" s="54"/>
      <c r="B206" s="57"/>
      <c r="C206" s="58"/>
      <c r="D206" s="34" t="s">
        <v>6</v>
      </c>
      <c r="E206" s="39">
        <v>0</v>
      </c>
      <c r="F206" s="39">
        <v>0</v>
      </c>
      <c r="G206" s="39">
        <v>0</v>
      </c>
      <c r="H206" s="39">
        <v>0</v>
      </c>
      <c r="I206" s="47"/>
      <c r="J206" s="47"/>
      <c r="K206" s="47"/>
      <c r="L206" s="47"/>
      <c r="M206" s="47"/>
      <c r="N206" s="47"/>
      <c r="O206" s="47"/>
    </row>
    <row r="207" spans="1:15" ht="14.25">
      <c r="A207" s="54"/>
      <c r="B207" s="57"/>
      <c r="C207" s="58"/>
      <c r="D207" s="34" t="s">
        <v>7</v>
      </c>
      <c r="E207" s="39">
        <f>F207+G207+H207</f>
        <v>0</v>
      </c>
      <c r="F207" s="39">
        <v>0</v>
      </c>
      <c r="G207" s="39">
        <v>0</v>
      </c>
      <c r="H207" s="39">
        <v>0</v>
      </c>
      <c r="I207" s="47"/>
      <c r="J207" s="47"/>
      <c r="K207" s="47"/>
      <c r="L207" s="47"/>
      <c r="M207" s="47"/>
      <c r="N207" s="47"/>
      <c r="O207" s="47"/>
    </row>
    <row r="208" spans="1:15" ht="15.75" customHeight="1">
      <c r="A208" s="54"/>
      <c r="B208" s="57"/>
      <c r="C208" s="58"/>
      <c r="D208" s="34" t="s">
        <v>8</v>
      </c>
      <c r="E208" s="39">
        <f>F208+G208+H208</f>
        <v>0</v>
      </c>
      <c r="F208" s="39">
        <v>0</v>
      </c>
      <c r="G208" s="39">
        <v>0</v>
      </c>
      <c r="H208" s="39">
        <v>0</v>
      </c>
      <c r="I208" s="47"/>
      <c r="J208" s="47"/>
      <c r="K208" s="47"/>
      <c r="L208" s="47"/>
      <c r="M208" s="47"/>
      <c r="N208" s="47"/>
      <c r="O208" s="47"/>
    </row>
    <row r="209" spans="1:15" ht="14.25">
      <c r="A209" s="59" t="s">
        <v>81</v>
      </c>
      <c r="B209" s="57" t="s">
        <v>75</v>
      </c>
      <c r="C209" s="58" t="s">
        <v>18</v>
      </c>
      <c r="D209" s="35" t="s">
        <v>3</v>
      </c>
      <c r="E209" s="36">
        <f>SUM(E210:E214)</f>
        <v>0</v>
      </c>
      <c r="F209" s="36">
        <f>SUM(F210:F214)</f>
        <v>0</v>
      </c>
      <c r="G209" s="36">
        <f>SUM(G210:G214)</f>
        <v>0</v>
      </c>
      <c r="H209" s="36">
        <f>SUM(H210:H214)</f>
        <v>0</v>
      </c>
      <c r="I209" s="47"/>
      <c r="J209" s="47"/>
      <c r="K209" s="47"/>
      <c r="L209" s="47"/>
      <c r="M209" s="47"/>
      <c r="N209" s="47"/>
      <c r="O209" s="47"/>
    </row>
    <row r="210" spans="1:15" ht="14.25">
      <c r="A210" s="60"/>
      <c r="B210" s="57"/>
      <c r="C210" s="58"/>
      <c r="D210" s="34" t="s">
        <v>4</v>
      </c>
      <c r="E210" s="39">
        <f>F210+G210+H210</f>
        <v>0</v>
      </c>
      <c r="F210" s="39">
        <f>F216</f>
        <v>0</v>
      </c>
      <c r="G210" s="39">
        <f>G216</f>
        <v>0</v>
      </c>
      <c r="H210" s="39">
        <f>H216</f>
        <v>0</v>
      </c>
      <c r="I210" s="47"/>
      <c r="J210" s="47"/>
      <c r="K210" s="47"/>
      <c r="L210" s="47"/>
      <c r="M210" s="47"/>
      <c r="N210" s="47"/>
      <c r="O210" s="47"/>
    </row>
    <row r="211" spans="1:15" ht="14.25">
      <c r="A211" s="60"/>
      <c r="B211" s="57"/>
      <c r="C211" s="58"/>
      <c r="D211" s="34" t="s">
        <v>5</v>
      </c>
      <c r="E211" s="39">
        <f>F211+G211+H211</f>
        <v>0</v>
      </c>
      <c r="F211" s="39">
        <f aca="true" t="shared" si="14" ref="F211:H214">F217</f>
        <v>0</v>
      </c>
      <c r="G211" s="39">
        <f t="shared" si="14"/>
        <v>0</v>
      </c>
      <c r="H211" s="39">
        <f t="shared" si="14"/>
        <v>0</v>
      </c>
      <c r="I211" s="47"/>
      <c r="J211" s="47"/>
      <c r="K211" s="47"/>
      <c r="L211" s="47"/>
      <c r="M211" s="47"/>
      <c r="N211" s="47"/>
      <c r="O211" s="47"/>
    </row>
    <row r="212" spans="1:15" ht="14.25">
      <c r="A212" s="60"/>
      <c r="B212" s="57"/>
      <c r="C212" s="58"/>
      <c r="D212" s="34" t="s">
        <v>6</v>
      </c>
      <c r="E212" s="39">
        <f>F212+G212+H212</f>
        <v>0</v>
      </c>
      <c r="F212" s="39">
        <f t="shared" si="14"/>
        <v>0</v>
      </c>
      <c r="G212" s="39">
        <f t="shared" si="14"/>
        <v>0</v>
      </c>
      <c r="H212" s="39">
        <f t="shared" si="14"/>
        <v>0</v>
      </c>
      <c r="I212" s="47"/>
      <c r="J212" s="47"/>
      <c r="K212" s="47"/>
      <c r="L212" s="47"/>
      <c r="M212" s="47"/>
      <c r="N212" s="47"/>
      <c r="O212" s="47"/>
    </row>
    <row r="213" spans="1:15" ht="14.25">
      <c r="A213" s="60"/>
      <c r="B213" s="57"/>
      <c r="C213" s="58"/>
      <c r="D213" s="34" t="s">
        <v>7</v>
      </c>
      <c r="E213" s="39">
        <f>F213+G213+H213</f>
        <v>0</v>
      </c>
      <c r="F213" s="39">
        <f t="shared" si="14"/>
        <v>0</v>
      </c>
      <c r="G213" s="39">
        <f t="shared" si="14"/>
        <v>0</v>
      </c>
      <c r="H213" s="39">
        <f t="shared" si="14"/>
        <v>0</v>
      </c>
      <c r="I213" s="47"/>
      <c r="J213" s="47"/>
      <c r="K213" s="47"/>
      <c r="L213" s="47"/>
      <c r="M213" s="47"/>
      <c r="N213" s="47"/>
      <c r="O213" s="47"/>
    </row>
    <row r="214" spans="1:15" ht="29.25" customHeight="1">
      <c r="A214" s="60"/>
      <c r="B214" s="57"/>
      <c r="C214" s="58"/>
      <c r="D214" s="34" t="s">
        <v>8</v>
      </c>
      <c r="E214" s="39">
        <f>F214+G214+H214</f>
        <v>0</v>
      </c>
      <c r="F214" s="39">
        <f t="shared" si="14"/>
        <v>0</v>
      </c>
      <c r="G214" s="39">
        <f t="shared" si="14"/>
        <v>0</v>
      </c>
      <c r="H214" s="39">
        <f t="shared" si="14"/>
        <v>0</v>
      </c>
      <c r="I214" s="47"/>
      <c r="J214" s="47"/>
      <c r="K214" s="47"/>
      <c r="L214" s="47"/>
      <c r="M214" s="47"/>
      <c r="N214" s="47"/>
      <c r="O214" s="47"/>
    </row>
    <row r="215" spans="1:15" ht="14.25">
      <c r="A215" s="56" t="s">
        <v>82</v>
      </c>
      <c r="B215" s="57" t="s">
        <v>78</v>
      </c>
      <c r="C215" s="58" t="s">
        <v>18</v>
      </c>
      <c r="D215" s="35" t="s">
        <v>3</v>
      </c>
      <c r="E215" s="36">
        <f>SUM(E216:E220)</f>
        <v>0</v>
      </c>
      <c r="F215" s="36">
        <f>SUM(F216:F220)</f>
        <v>0</v>
      </c>
      <c r="G215" s="36">
        <f>SUM(G216:G220)</f>
        <v>0</v>
      </c>
      <c r="H215" s="36">
        <f>SUM(H216:H220)</f>
        <v>0</v>
      </c>
      <c r="I215" s="47"/>
      <c r="J215" s="47"/>
      <c r="K215" s="47"/>
      <c r="L215" s="47"/>
      <c r="M215" s="47"/>
      <c r="N215" s="47"/>
      <c r="O215" s="47"/>
    </row>
    <row r="216" spans="1:15" ht="14.25">
      <c r="A216" s="54"/>
      <c r="B216" s="57"/>
      <c r="C216" s="58"/>
      <c r="D216" s="34" t="s">
        <v>4</v>
      </c>
      <c r="E216" s="39">
        <f>F216+G216+H216</f>
        <v>0</v>
      </c>
      <c r="F216" s="39">
        <v>0</v>
      </c>
      <c r="G216" s="39">
        <v>0</v>
      </c>
      <c r="H216" s="39">
        <v>0</v>
      </c>
      <c r="I216" s="47"/>
      <c r="J216" s="47"/>
      <c r="K216" s="47"/>
      <c r="L216" s="47"/>
      <c r="M216" s="47"/>
      <c r="N216" s="47"/>
      <c r="O216" s="47"/>
    </row>
    <row r="217" spans="1:15" ht="14.25">
      <c r="A217" s="54"/>
      <c r="B217" s="57"/>
      <c r="C217" s="58"/>
      <c r="D217" s="34" t="s">
        <v>5</v>
      </c>
      <c r="E217" s="39">
        <f>F217+G217+H217</f>
        <v>0</v>
      </c>
      <c r="F217" s="39">
        <v>0</v>
      </c>
      <c r="G217" s="39"/>
      <c r="H217" s="39"/>
      <c r="I217" s="47"/>
      <c r="J217" s="47"/>
      <c r="K217" s="47"/>
      <c r="L217" s="47"/>
      <c r="M217" s="47"/>
      <c r="N217" s="47"/>
      <c r="O217" s="47"/>
    </row>
    <row r="218" spans="1:15" ht="14.25">
      <c r="A218" s="54"/>
      <c r="B218" s="57"/>
      <c r="C218" s="58"/>
      <c r="D218" s="34" t="s">
        <v>6</v>
      </c>
      <c r="E218" s="39">
        <f>F218+G218+H218</f>
        <v>0</v>
      </c>
      <c r="F218" s="39">
        <v>0</v>
      </c>
      <c r="G218" s="39">
        <v>0</v>
      </c>
      <c r="H218" s="39">
        <v>0</v>
      </c>
      <c r="I218" s="47"/>
      <c r="J218" s="47"/>
      <c r="K218" s="47"/>
      <c r="L218" s="47"/>
      <c r="M218" s="47"/>
      <c r="N218" s="47"/>
      <c r="O218" s="47"/>
    </row>
    <row r="219" spans="1:15" ht="14.25">
      <c r="A219" s="54"/>
      <c r="B219" s="57"/>
      <c r="C219" s="58"/>
      <c r="D219" s="34" t="s">
        <v>7</v>
      </c>
      <c r="E219" s="39">
        <f>F219+G219+H219</f>
        <v>0</v>
      </c>
      <c r="F219" s="39">
        <v>0</v>
      </c>
      <c r="G219" s="39">
        <v>0</v>
      </c>
      <c r="H219" s="39">
        <v>0</v>
      </c>
      <c r="I219" s="47"/>
      <c r="J219" s="47"/>
      <c r="K219" s="47"/>
      <c r="L219" s="47"/>
      <c r="M219" s="47"/>
      <c r="N219" s="47"/>
      <c r="O219" s="47"/>
    </row>
    <row r="220" spans="1:15" ht="14.25">
      <c r="A220" s="54"/>
      <c r="B220" s="57"/>
      <c r="C220" s="58"/>
      <c r="D220" s="34" t="s">
        <v>8</v>
      </c>
      <c r="E220" s="39">
        <f>F220+G220+H220</f>
        <v>0</v>
      </c>
      <c r="F220" s="39">
        <v>0</v>
      </c>
      <c r="G220" s="39">
        <v>0</v>
      </c>
      <c r="H220" s="39">
        <v>0</v>
      </c>
      <c r="I220" s="47"/>
      <c r="J220" s="47"/>
      <c r="K220" s="47"/>
      <c r="L220" s="47"/>
      <c r="M220" s="47"/>
      <c r="N220" s="47"/>
      <c r="O220" s="47"/>
    </row>
    <row r="221" spans="1:15" ht="14.25">
      <c r="A221" s="53" t="s">
        <v>39</v>
      </c>
      <c r="B221" s="53"/>
      <c r="C221" s="54"/>
      <c r="D221" s="35" t="s">
        <v>3</v>
      </c>
      <c r="E221" s="36">
        <f>E222+E223+E224</f>
        <v>5141.1</v>
      </c>
      <c r="F221" s="51">
        <f aca="true" t="shared" si="15" ref="F221:H226">F191+F197+F209</f>
        <v>5141.1</v>
      </c>
      <c r="G221" s="36">
        <f t="shared" si="15"/>
        <v>0</v>
      </c>
      <c r="H221" s="36">
        <f t="shared" si="15"/>
        <v>0</v>
      </c>
      <c r="I221" s="47"/>
      <c r="J221" s="47"/>
      <c r="K221" s="47"/>
      <c r="L221" s="47"/>
      <c r="M221" s="47"/>
      <c r="N221" s="47"/>
      <c r="O221" s="47"/>
    </row>
    <row r="222" spans="1:8" ht="14.25">
      <c r="A222" s="53"/>
      <c r="B222" s="53"/>
      <c r="C222" s="54"/>
      <c r="D222" s="35" t="s">
        <v>4</v>
      </c>
      <c r="E222" s="36">
        <f>F222+G222+H222</f>
        <v>5141.1</v>
      </c>
      <c r="F222" s="51">
        <f t="shared" si="15"/>
        <v>5141.1</v>
      </c>
      <c r="G222" s="36">
        <f t="shared" si="15"/>
        <v>0</v>
      </c>
      <c r="H222" s="36">
        <f t="shared" si="15"/>
        <v>0</v>
      </c>
    </row>
    <row r="223" spans="1:10" ht="14.25">
      <c r="A223" s="53"/>
      <c r="B223" s="53"/>
      <c r="C223" s="54"/>
      <c r="D223" s="35" t="s">
        <v>5</v>
      </c>
      <c r="E223" s="36">
        <f>F223+G223+H223</f>
        <v>0</v>
      </c>
      <c r="F223" s="36">
        <f t="shared" si="15"/>
        <v>0</v>
      </c>
      <c r="G223" s="36">
        <f t="shared" si="15"/>
        <v>0</v>
      </c>
      <c r="H223" s="36">
        <f t="shared" si="15"/>
        <v>0</v>
      </c>
      <c r="J223" s="44"/>
    </row>
    <row r="224" spans="1:10" ht="14.25">
      <c r="A224" s="53"/>
      <c r="B224" s="53"/>
      <c r="C224" s="54"/>
      <c r="D224" s="35" t="s">
        <v>6</v>
      </c>
      <c r="E224" s="36">
        <f>F224+G224+H224</f>
        <v>0</v>
      </c>
      <c r="F224" s="36">
        <f t="shared" si="15"/>
        <v>0</v>
      </c>
      <c r="G224" s="36">
        <f t="shared" si="15"/>
        <v>0</v>
      </c>
      <c r="H224" s="36">
        <f t="shared" si="15"/>
        <v>0</v>
      </c>
      <c r="J224" s="44"/>
    </row>
    <row r="225" spans="1:10" ht="14.25">
      <c r="A225" s="53"/>
      <c r="B225" s="53"/>
      <c r="C225" s="54"/>
      <c r="D225" s="35" t="s">
        <v>7</v>
      </c>
      <c r="E225" s="36">
        <f>F225+G225+H225</f>
        <v>0</v>
      </c>
      <c r="F225" s="36">
        <f t="shared" si="15"/>
        <v>0</v>
      </c>
      <c r="G225" s="36">
        <f t="shared" si="15"/>
        <v>0</v>
      </c>
      <c r="H225" s="36">
        <f t="shared" si="15"/>
        <v>0</v>
      </c>
      <c r="J225" s="44"/>
    </row>
    <row r="226" spans="1:8" ht="14.25">
      <c r="A226" s="53"/>
      <c r="B226" s="53"/>
      <c r="C226" s="54"/>
      <c r="D226" s="35" t="s">
        <v>8</v>
      </c>
      <c r="E226" s="36">
        <f>F226+G226+H226</f>
        <v>0</v>
      </c>
      <c r="F226" s="36">
        <f t="shared" si="15"/>
        <v>0</v>
      </c>
      <c r="G226" s="36">
        <f t="shared" si="15"/>
        <v>0</v>
      </c>
      <c r="H226" s="36">
        <f t="shared" si="15"/>
        <v>0</v>
      </c>
    </row>
    <row r="227" spans="1:9" ht="15" customHeight="1">
      <c r="A227" s="53" t="s">
        <v>30</v>
      </c>
      <c r="B227" s="53"/>
      <c r="C227" s="54"/>
      <c r="D227" s="35" t="s">
        <v>3</v>
      </c>
      <c r="E227" s="36">
        <f>E228+E229+E230+E231+E232</f>
        <v>191254.325</v>
      </c>
      <c r="F227" s="51">
        <f>F228+F229+F230+F231+F232</f>
        <v>158005.32499999998</v>
      </c>
      <c r="G227" s="36">
        <f>G228+G229+G230+G231+G232</f>
        <v>20449</v>
      </c>
      <c r="H227" s="36">
        <f>H228+H229+H230+H231+H232</f>
        <v>12800</v>
      </c>
      <c r="I227" s="52"/>
    </row>
    <row r="228" spans="1:8" ht="14.25">
      <c r="A228" s="53"/>
      <c r="B228" s="53"/>
      <c r="C228" s="54"/>
      <c r="D228" s="35" t="s">
        <v>4</v>
      </c>
      <c r="E228" s="36">
        <f>F228+G228+H228</f>
        <v>5141.1</v>
      </c>
      <c r="F228" s="36">
        <f aca="true" t="shared" si="16" ref="F228:H232">F21+F35+F80+F107+F140+F184+F222</f>
        <v>5141.1</v>
      </c>
      <c r="G228" s="36">
        <f t="shared" si="16"/>
        <v>0</v>
      </c>
      <c r="H228" s="36">
        <f t="shared" si="16"/>
        <v>0</v>
      </c>
    </row>
    <row r="229" spans="1:9" ht="14.25">
      <c r="A229" s="53"/>
      <c r="B229" s="53"/>
      <c r="C229" s="54"/>
      <c r="D229" s="35" t="s">
        <v>5</v>
      </c>
      <c r="E229" s="36">
        <f>F229+G229+H229</f>
        <v>156049.66700000002</v>
      </c>
      <c r="F229" s="51">
        <f t="shared" si="16"/>
        <v>128400.667</v>
      </c>
      <c r="G229" s="36">
        <f t="shared" si="16"/>
        <v>17649</v>
      </c>
      <c r="H229" s="36">
        <f t="shared" si="16"/>
        <v>10000</v>
      </c>
      <c r="I229" s="52"/>
    </row>
    <row r="230" spans="1:9" ht="14.25">
      <c r="A230" s="53"/>
      <c r="B230" s="53"/>
      <c r="C230" s="54"/>
      <c r="D230" s="35" t="s">
        <v>6</v>
      </c>
      <c r="E230" s="36">
        <f>F230+G230+H230</f>
        <v>30063.557999999997</v>
      </c>
      <c r="F230" s="51">
        <f t="shared" si="16"/>
        <v>24463.557999999997</v>
      </c>
      <c r="G230" s="36">
        <f t="shared" si="16"/>
        <v>2800</v>
      </c>
      <c r="H230" s="36">
        <f t="shared" si="16"/>
        <v>2800</v>
      </c>
      <c r="I230" s="52"/>
    </row>
    <row r="231" spans="1:8" ht="14.25">
      <c r="A231" s="53"/>
      <c r="B231" s="53"/>
      <c r="C231" s="54"/>
      <c r="D231" s="35" t="s">
        <v>7</v>
      </c>
      <c r="E231" s="36">
        <f>F231+G231+H231</f>
        <v>0</v>
      </c>
      <c r="F231" s="36">
        <f t="shared" si="16"/>
        <v>0</v>
      </c>
      <c r="G231" s="36">
        <f t="shared" si="16"/>
        <v>0</v>
      </c>
      <c r="H231" s="36">
        <f t="shared" si="16"/>
        <v>0</v>
      </c>
    </row>
    <row r="232" spans="1:8" ht="14.25">
      <c r="A232" s="53"/>
      <c r="B232" s="53"/>
      <c r="C232" s="54"/>
      <c r="D232" s="35" t="s">
        <v>8</v>
      </c>
      <c r="E232" s="36">
        <f>F232+G232+H232</f>
        <v>0</v>
      </c>
      <c r="F232" s="36">
        <f t="shared" si="16"/>
        <v>0</v>
      </c>
      <c r="G232" s="36">
        <f t="shared" si="16"/>
        <v>0</v>
      </c>
      <c r="H232" s="36">
        <f t="shared" si="16"/>
        <v>0</v>
      </c>
    </row>
    <row r="233" ht="14.25">
      <c r="F233" s="52"/>
    </row>
    <row r="234" spans="5:8" ht="14.25">
      <c r="E234" s="52"/>
      <c r="F234" s="52"/>
      <c r="G234" s="52"/>
      <c r="H234" s="52"/>
    </row>
    <row r="235" spans="5:8" ht="14.25">
      <c r="E235" s="52"/>
      <c r="F235" s="52"/>
      <c r="G235" s="52"/>
      <c r="H235" s="52"/>
    </row>
    <row r="236" spans="5:8" ht="14.25">
      <c r="E236" s="52"/>
      <c r="F236" s="52"/>
      <c r="G236" s="52"/>
      <c r="H236" s="52"/>
    </row>
    <row r="237" spans="5:8" ht="14.25">
      <c r="E237" s="52"/>
      <c r="F237" s="52"/>
      <c r="G237" s="52"/>
      <c r="H237" s="52"/>
    </row>
    <row r="238" spans="5:8" ht="14.25">
      <c r="E238" s="52"/>
      <c r="F238" s="52"/>
      <c r="G238" s="52"/>
      <c r="H238" s="52"/>
    </row>
    <row r="239" spans="5:8" ht="14.25">
      <c r="E239" s="52"/>
      <c r="F239" s="52"/>
      <c r="G239" s="52"/>
      <c r="H239" s="52"/>
    </row>
    <row r="240" spans="5:8" ht="14.25">
      <c r="E240" s="52"/>
      <c r="F240" s="52"/>
      <c r="G240" s="52"/>
      <c r="H240" s="52"/>
    </row>
  </sheetData>
  <sheetProtection/>
  <mergeCells count="120">
    <mergeCell ref="A2:H2"/>
    <mergeCell ref="A5:H5"/>
    <mergeCell ref="A7:A9"/>
    <mergeCell ref="B7:B9"/>
    <mergeCell ref="C7:C9"/>
    <mergeCell ref="D7:D9"/>
    <mergeCell ref="E7:H7"/>
    <mergeCell ref="E8:E9"/>
    <mergeCell ref="F8:F9"/>
    <mergeCell ref="G8:G9"/>
    <mergeCell ref="A14:A19"/>
    <mergeCell ref="B14:B19"/>
    <mergeCell ref="C14:C19"/>
    <mergeCell ref="A20:B25"/>
    <mergeCell ref="C20:C25"/>
    <mergeCell ref="H8:H9"/>
    <mergeCell ref="A11:H11"/>
    <mergeCell ref="A12:H12"/>
    <mergeCell ref="A13:H13"/>
    <mergeCell ref="A34:B39"/>
    <mergeCell ref="C34:C39"/>
    <mergeCell ref="A40:H40"/>
    <mergeCell ref="A41:H41"/>
    <mergeCell ref="A26:H26"/>
    <mergeCell ref="A27:H27"/>
    <mergeCell ref="A28:A33"/>
    <mergeCell ref="B28:B33"/>
    <mergeCell ref="C28:C33"/>
    <mergeCell ref="A42:A47"/>
    <mergeCell ref="B42:B47"/>
    <mergeCell ref="C42:C47"/>
    <mergeCell ref="A48:A53"/>
    <mergeCell ref="B48:B53"/>
    <mergeCell ref="C48:C53"/>
    <mergeCell ref="A60:A65"/>
    <mergeCell ref="B60:B65"/>
    <mergeCell ref="C60:C65"/>
    <mergeCell ref="A66:A71"/>
    <mergeCell ref="B66:B71"/>
    <mergeCell ref="C66:C71"/>
    <mergeCell ref="A79:B84"/>
    <mergeCell ref="C79:C84"/>
    <mergeCell ref="A85:H85"/>
    <mergeCell ref="A86:H86"/>
    <mergeCell ref="A72:H72"/>
    <mergeCell ref="A73:A78"/>
    <mergeCell ref="B73:B78"/>
    <mergeCell ref="C73:C78"/>
    <mergeCell ref="A99:H99"/>
    <mergeCell ref="A100:A105"/>
    <mergeCell ref="B100:B105"/>
    <mergeCell ref="C100:C105"/>
    <mergeCell ref="A87:A92"/>
    <mergeCell ref="B87:B92"/>
    <mergeCell ref="C87:C92"/>
    <mergeCell ref="A93:A98"/>
    <mergeCell ref="B93:B98"/>
    <mergeCell ref="C93:C98"/>
    <mergeCell ref="A127:A132"/>
    <mergeCell ref="B127:B132"/>
    <mergeCell ref="A133:A138"/>
    <mergeCell ref="B133:B138"/>
    <mergeCell ref="A106:B111"/>
    <mergeCell ref="C106:C111"/>
    <mergeCell ref="A112:H112"/>
    <mergeCell ref="A113:H113"/>
    <mergeCell ref="A139:B144"/>
    <mergeCell ref="C139:C144"/>
    <mergeCell ref="A145:H145"/>
    <mergeCell ref="A146:H146"/>
    <mergeCell ref="A114:H114"/>
    <mergeCell ref="A115:A120"/>
    <mergeCell ref="B115:B120"/>
    <mergeCell ref="C115:C138"/>
    <mergeCell ref="A121:A126"/>
    <mergeCell ref="B121:B126"/>
    <mergeCell ref="A147:A152"/>
    <mergeCell ref="B147:B152"/>
    <mergeCell ref="C147:C152"/>
    <mergeCell ref="A153:A158"/>
    <mergeCell ref="B153:B158"/>
    <mergeCell ref="C153:C158"/>
    <mergeCell ref="A159:A164"/>
    <mergeCell ref="B159:B164"/>
    <mergeCell ref="C159:C164"/>
    <mergeCell ref="A165:A170"/>
    <mergeCell ref="B165:B170"/>
    <mergeCell ref="C165:C170"/>
    <mergeCell ref="A183:B188"/>
    <mergeCell ref="C183:C188"/>
    <mergeCell ref="A189:H189"/>
    <mergeCell ref="A190:H190"/>
    <mergeCell ref="A171:A176"/>
    <mergeCell ref="B171:B176"/>
    <mergeCell ref="C171:C176"/>
    <mergeCell ref="A177:A182"/>
    <mergeCell ref="B177:B182"/>
    <mergeCell ref="C177:C182"/>
    <mergeCell ref="A191:A196"/>
    <mergeCell ref="B191:B196"/>
    <mergeCell ref="C191:C196"/>
    <mergeCell ref="A197:A202"/>
    <mergeCell ref="B197:B202"/>
    <mergeCell ref="C197:C202"/>
    <mergeCell ref="A203:A208"/>
    <mergeCell ref="B203:B208"/>
    <mergeCell ref="C203:C208"/>
    <mergeCell ref="A209:A214"/>
    <mergeCell ref="B209:B214"/>
    <mergeCell ref="C209:C214"/>
    <mergeCell ref="A227:B232"/>
    <mergeCell ref="C227:C232"/>
    <mergeCell ref="A54:A59"/>
    <mergeCell ref="B54:B59"/>
    <mergeCell ref="C54:C59"/>
    <mergeCell ref="A215:A220"/>
    <mergeCell ref="B215:B220"/>
    <mergeCell ref="C215:C220"/>
    <mergeCell ref="A221:B226"/>
    <mergeCell ref="C221:C226"/>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2:O234"/>
  <sheetViews>
    <sheetView tabSelected="1" view="pageBreakPreview" zoomScaleSheetLayoutView="100" zoomScalePageLayoutView="0" workbookViewId="0" topLeftCell="A1">
      <selection activeCell="F70" sqref="F70"/>
    </sheetView>
  </sheetViews>
  <sheetFormatPr defaultColWidth="9.140625" defaultRowHeight="15"/>
  <cols>
    <col min="1" max="1" width="6.8515625" style="6" customWidth="1"/>
    <col min="2" max="2" width="51.57421875" style="6" customWidth="1"/>
    <col min="3" max="3" width="25.28125" style="6" customWidth="1"/>
    <col min="4" max="4" width="31.00390625" style="6" customWidth="1"/>
    <col min="5" max="5" width="11.8515625" style="6" customWidth="1"/>
    <col min="6" max="6" width="10.57421875" style="6" customWidth="1"/>
    <col min="7" max="8" width="10.00390625" style="6" customWidth="1"/>
    <col min="9" max="9" width="12.28125" style="6" customWidth="1"/>
    <col min="10" max="10" width="9.57421875" style="6" bestFit="1" customWidth="1"/>
    <col min="11" max="16384" width="9.140625" style="6" customWidth="1"/>
  </cols>
  <sheetData>
    <row r="1" ht="15"/>
    <row r="2" spans="1:8" ht="15.75">
      <c r="A2" s="79" t="s">
        <v>31</v>
      </c>
      <c r="B2" s="79"/>
      <c r="C2" s="79"/>
      <c r="D2" s="79"/>
      <c r="E2" s="79"/>
      <c r="F2" s="79"/>
      <c r="G2" s="79"/>
      <c r="H2" s="79"/>
    </row>
    <row r="3" spans="1:8" ht="15.75">
      <c r="A3" s="11"/>
      <c r="B3" s="11"/>
      <c r="C3" s="11"/>
      <c r="D3" s="11"/>
      <c r="E3" s="11"/>
      <c r="F3" s="11"/>
      <c r="G3" s="11"/>
      <c r="H3" s="11"/>
    </row>
    <row r="4" spans="1:8" ht="15.75">
      <c r="A4" s="12"/>
      <c r="B4" s="13"/>
      <c r="C4" s="13"/>
      <c r="D4" s="13"/>
      <c r="E4" s="13"/>
      <c r="F4" s="13"/>
      <c r="G4" s="13"/>
      <c r="H4" s="13"/>
    </row>
    <row r="5" spans="1:8" ht="15.75">
      <c r="A5" s="80" t="s">
        <v>11</v>
      </c>
      <c r="B5" s="80"/>
      <c r="C5" s="80"/>
      <c r="D5" s="80"/>
      <c r="E5" s="80"/>
      <c r="F5" s="80"/>
      <c r="G5" s="80"/>
      <c r="H5" s="80"/>
    </row>
    <row r="6" spans="1:8" ht="15.75">
      <c r="A6" s="16"/>
      <c r="B6" s="13"/>
      <c r="C6" s="13"/>
      <c r="D6" s="13"/>
      <c r="E6" s="13"/>
      <c r="F6" s="13"/>
      <c r="G6" s="13"/>
      <c r="H6" s="13"/>
    </row>
    <row r="7" spans="1:8" ht="22.5" customHeight="1">
      <c r="A7" s="74" t="s">
        <v>0</v>
      </c>
      <c r="B7" s="74" t="s">
        <v>12</v>
      </c>
      <c r="C7" s="74" t="s">
        <v>13</v>
      </c>
      <c r="D7" s="74" t="s">
        <v>1</v>
      </c>
      <c r="E7" s="74" t="s">
        <v>2</v>
      </c>
      <c r="F7" s="74"/>
      <c r="G7" s="74"/>
      <c r="H7" s="74"/>
    </row>
    <row r="8" spans="1:8" ht="12.75" customHeight="1">
      <c r="A8" s="74"/>
      <c r="B8" s="74"/>
      <c r="C8" s="74"/>
      <c r="D8" s="74"/>
      <c r="E8" s="74" t="s">
        <v>3</v>
      </c>
      <c r="F8" s="74" t="s">
        <v>9</v>
      </c>
      <c r="G8" s="74" t="s">
        <v>10</v>
      </c>
      <c r="H8" s="74" t="s">
        <v>14</v>
      </c>
    </row>
    <row r="9" spans="1:8" ht="12.75" customHeight="1">
      <c r="A9" s="74"/>
      <c r="B9" s="74"/>
      <c r="C9" s="74"/>
      <c r="D9" s="74"/>
      <c r="E9" s="74"/>
      <c r="F9" s="74"/>
      <c r="G9" s="74"/>
      <c r="H9" s="74"/>
    </row>
    <row r="10" spans="1:8" ht="15">
      <c r="A10" s="14">
        <v>1</v>
      </c>
      <c r="B10" s="14">
        <v>2</v>
      </c>
      <c r="C10" s="14">
        <v>3</v>
      </c>
      <c r="D10" s="14">
        <v>4</v>
      </c>
      <c r="E10" s="14">
        <v>5</v>
      </c>
      <c r="F10" s="14">
        <v>6</v>
      </c>
      <c r="G10" s="14">
        <v>7</v>
      </c>
      <c r="H10" s="14">
        <v>8</v>
      </c>
    </row>
    <row r="11" spans="1:8" ht="18.75" customHeight="1">
      <c r="A11" s="81" t="s">
        <v>86</v>
      </c>
      <c r="B11" s="81"/>
      <c r="C11" s="81"/>
      <c r="D11" s="81"/>
      <c r="E11" s="81"/>
      <c r="F11" s="81"/>
      <c r="G11" s="81"/>
      <c r="H11" s="81"/>
    </row>
    <row r="12" spans="1:8" ht="18.75" customHeight="1">
      <c r="A12" s="81" t="s">
        <v>87</v>
      </c>
      <c r="B12" s="81"/>
      <c r="C12" s="81"/>
      <c r="D12" s="81"/>
      <c r="E12" s="81"/>
      <c r="F12" s="81"/>
      <c r="G12" s="81"/>
      <c r="H12" s="81"/>
    </row>
    <row r="13" spans="1:8" ht="18.75" customHeight="1">
      <c r="A13" s="75" t="s">
        <v>88</v>
      </c>
      <c r="B13" s="75"/>
      <c r="C13" s="75"/>
      <c r="D13" s="75"/>
      <c r="E13" s="75"/>
      <c r="F13" s="75"/>
      <c r="G13" s="75"/>
      <c r="H13" s="75"/>
    </row>
    <row r="14" spans="1:8" ht="18.75" customHeight="1">
      <c r="A14" s="74" t="s">
        <v>19</v>
      </c>
      <c r="B14" s="82" t="s">
        <v>20</v>
      </c>
      <c r="C14" s="74" t="s">
        <v>40</v>
      </c>
      <c r="D14" s="3" t="s">
        <v>3</v>
      </c>
      <c r="E14" s="4">
        <f>SUM(E15:E19)</f>
        <v>1261.3</v>
      </c>
      <c r="F14" s="4">
        <f>SUM(F15:F19)</f>
        <v>1261.3</v>
      </c>
      <c r="G14" s="4">
        <f>SUM(G15:G19)</f>
        <v>0</v>
      </c>
      <c r="H14" s="4">
        <f>SUM(H15:H19)</f>
        <v>0</v>
      </c>
    </row>
    <row r="15" spans="1:8" ht="18.75" customHeight="1">
      <c r="A15" s="74"/>
      <c r="B15" s="82"/>
      <c r="C15" s="74"/>
      <c r="D15" s="7" t="s">
        <v>4</v>
      </c>
      <c r="E15" s="17">
        <f aca="true" t="shared" si="0" ref="E15:E25">F15+G15+H15</f>
        <v>0</v>
      </c>
      <c r="F15" s="17">
        <v>0</v>
      </c>
      <c r="G15" s="17">
        <v>0</v>
      </c>
      <c r="H15" s="17">
        <v>0</v>
      </c>
    </row>
    <row r="16" spans="1:8" ht="18.75" customHeight="1">
      <c r="A16" s="74"/>
      <c r="B16" s="82"/>
      <c r="C16" s="74"/>
      <c r="D16" s="7" t="s">
        <v>5</v>
      </c>
      <c r="E16" s="17">
        <f t="shared" si="0"/>
        <v>790</v>
      </c>
      <c r="F16" s="17">
        <v>790</v>
      </c>
      <c r="G16" s="17">
        <v>0</v>
      </c>
      <c r="H16" s="17">
        <v>0</v>
      </c>
    </row>
    <row r="17" spans="1:8" ht="18.75" customHeight="1">
      <c r="A17" s="74"/>
      <c r="B17" s="82"/>
      <c r="C17" s="74"/>
      <c r="D17" s="7" t="s">
        <v>6</v>
      </c>
      <c r="E17" s="17">
        <f t="shared" si="0"/>
        <v>471.3</v>
      </c>
      <c r="F17" s="17">
        <v>471.3</v>
      </c>
      <c r="G17" s="17">
        <v>0</v>
      </c>
      <c r="H17" s="17">
        <v>0</v>
      </c>
    </row>
    <row r="18" spans="1:8" ht="18.75" customHeight="1">
      <c r="A18" s="74"/>
      <c r="B18" s="82"/>
      <c r="C18" s="74"/>
      <c r="D18" s="7" t="s">
        <v>7</v>
      </c>
      <c r="E18" s="17">
        <f t="shared" si="0"/>
        <v>0</v>
      </c>
      <c r="F18" s="17">
        <v>0</v>
      </c>
      <c r="G18" s="17">
        <v>0</v>
      </c>
      <c r="H18" s="17">
        <v>0</v>
      </c>
    </row>
    <row r="19" spans="1:8" ht="18.75" customHeight="1">
      <c r="A19" s="74"/>
      <c r="B19" s="82"/>
      <c r="C19" s="74"/>
      <c r="D19" s="7" t="s">
        <v>8</v>
      </c>
      <c r="E19" s="17">
        <f t="shared" si="0"/>
        <v>0</v>
      </c>
      <c r="F19" s="17">
        <v>0</v>
      </c>
      <c r="G19" s="17">
        <v>0</v>
      </c>
      <c r="H19" s="17">
        <v>0</v>
      </c>
    </row>
    <row r="20" spans="1:8" ht="15">
      <c r="A20" s="75" t="s">
        <v>15</v>
      </c>
      <c r="B20" s="75"/>
      <c r="C20" s="74"/>
      <c r="D20" s="3" t="s">
        <v>3</v>
      </c>
      <c r="E20" s="4">
        <f t="shared" si="0"/>
        <v>1261.3</v>
      </c>
      <c r="F20" s="4">
        <f aca="true" t="shared" si="1" ref="F20:H25">F14</f>
        <v>1261.3</v>
      </c>
      <c r="G20" s="4">
        <f t="shared" si="1"/>
        <v>0</v>
      </c>
      <c r="H20" s="4">
        <f t="shared" si="1"/>
        <v>0</v>
      </c>
    </row>
    <row r="21" spans="1:8" ht="15">
      <c r="A21" s="75"/>
      <c r="B21" s="75"/>
      <c r="C21" s="74"/>
      <c r="D21" s="3" t="s">
        <v>4</v>
      </c>
      <c r="E21" s="4">
        <f t="shared" si="0"/>
        <v>0</v>
      </c>
      <c r="F21" s="4">
        <f t="shared" si="1"/>
        <v>0</v>
      </c>
      <c r="G21" s="4">
        <f t="shared" si="1"/>
        <v>0</v>
      </c>
      <c r="H21" s="4">
        <f t="shared" si="1"/>
        <v>0</v>
      </c>
    </row>
    <row r="22" spans="1:8" ht="25.5">
      <c r="A22" s="75"/>
      <c r="B22" s="75"/>
      <c r="C22" s="74"/>
      <c r="D22" s="3" t="s">
        <v>5</v>
      </c>
      <c r="E22" s="4">
        <f t="shared" si="0"/>
        <v>790</v>
      </c>
      <c r="F22" s="4">
        <f t="shared" si="1"/>
        <v>790</v>
      </c>
      <c r="G22" s="4">
        <f t="shared" si="1"/>
        <v>0</v>
      </c>
      <c r="H22" s="4">
        <f t="shared" si="1"/>
        <v>0</v>
      </c>
    </row>
    <row r="23" spans="1:8" ht="15">
      <c r="A23" s="75"/>
      <c r="B23" s="75"/>
      <c r="C23" s="74"/>
      <c r="D23" s="3" t="s">
        <v>6</v>
      </c>
      <c r="E23" s="4">
        <f t="shared" si="0"/>
        <v>471.3</v>
      </c>
      <c r="F23" s="4">
        <f t="shared" si="1"/>
        <v>471.3</v>
      </c>
      <c r="G23" s="4">
        <f t="shared" si="1"/>
        <v>0</v>
      </c>
      <c r="H23" s="4">
        <f t="shared" si="1"/>
        <v>0</v>
      </c>
    </row>
    <row r="24" spans="1:8" ht="25.5">
      <c r="A24" s="75"/>
      <c r="B24" s="75"/>
      <c r="C24" s="74"/>
      <c r="D24" s="3" t="s">
        <v>7</v>
      </c>
      <c r="E24" s="4">
        <f t="shared" si="0"/>
        <v>0</v>
      </c>
      <c r="F24" s="4">
        <f t="shared" si="1"/>
        <v>0</v>
      </c>
      <c r="G24" s="4">
        <f t="shared" si="1"/>
        <v>0</v>
      </c>
      <c r="H24" s="4">
        <f t="shared" si="1"/>
        <v>0</v>
      </c>
    </row>
    <row r="25" spans="1:8" ht="15">
      <c r="A25" s="75"/>
      <c r="B25" s="75"/>
      <c r="C25" s="74"/>
      <c r="D25" s="3" t="s">
        <v>8</v>
      </c>
      <c r="E25" s="4">
        <f t="shared" si="0"/>
        <v>0</v>
      </c>
      <c r="F25" s="4">
        <f t="shared" si="1"/>
        <v>0</v>
      </c>
      <c r="G25" s="4">
        <f t="shared" si="1"/>
        <v>0</v>
      </c>
      <c r="H25" s="4">
        <f t="shared" si="1"/>
        <v>0</v>
      </c>
    </row>
    <row r="26" spans="1:8" ht="23.25" customHeight="1">
      <c r="A26" s="81" t="s">
        <v>89</v>
      </c>
      <c r="B26" s="81"/>
      <c r="C26" s="81"/>
      <c r="D26" s="81"/>
      <c r="E26" s="81"/>
      <c r="F26" s="81"/>
      <c r="G26" s="81"/>
      <c r="H26" s="81"/>
    </row>
    <row r="27" spans="1:8" ht="27" customHeight="1">
      <c r="A27" s="75" t="s">
        <v>90</v>
      </c>
      <c r="B27" s="75"/>
      <c r="C27" s="75"/>
      <c r="D27" s="75"/>
      <c r="E27" s="75"/>
      <c r="F27" s="75"/>
      <c r="G27" s="75"/>
      <c r="H27" s="75"/>
    </row>
    <row r="28" spans="1:8" ht="15">
      <c r="A28" s="74" t="s">
        <v>41</v>
      </c>
      <c r="B28" s="82" t="s">
        <v>21</v>
      </c>
      <c r="C28" s="74" t="s">
        <v>32</v>
      </c>
      <c r="D28" s="3" t="s">
        <v>3</v>
      </c>
      <c r="E28" s="18">
        <f>SUM(E29:E33)</f>
        <v>0</v>
      </c>
      <c r="F28" s="18">
        <f>SUM(F29:F33)</f>
        <v>0</v>
      </c>
      <c r="G28" s="18">
        <f>SUM(G29:G33)</f>
        <v>0</v>
      </c>
      <c r="H28" s="18">
        <f>SUM(H29:H33)</f>
        <v>0</v>
      </c>
    </row>
    <row r="29" spans="1:8" ht="15">
      <c r="A29" s="74"/>
      <c r="B29" s="82"/>
      <c r="C29" s="74"/>
      <c r="D29" s="7" t="s">
        <v>4</v>
      </c>
      <c r="E29" s="8">
        <f>F29+G29+H29</f>
        <v>0</v>
      </c>
      <c r="F29" s="8">
        <v>0</v>
      </c>
      <c r="G29" s="8">
        <v>0</v>
      </c>
      <c r="H29" s="8">
        <v>0</v>
      </c>
    </row>
    <row r="30" spans="1:8" ht="15">
      <c r="A30" s="74"/>
      <c r="B30" s="82"/>
      <c r="C30" s="74"/>
      <c r="D30" s="7" t="s">
        <v>5</v>
      </c>
      <c r="E30" s="8">
        <f>F30+G30+H30</f>
        <v>0</v>
      </c>
      <c r="F30" s="8">
        <v>0</v>
      </c>
      <c r="G30" s="8">
        <v>0</v>
      </c>
      <c r="H30" s="8">
        <v>0</v>
      </c>
    </row>
    <row r="31" spans="1:8" ht="15">
      <c r="A31" s="74"/>
      <c r="B31" s="82"/>
      <c r="C31" s="74"/>
      <c r="D31" s="7" t="s">
        <v>6</v>
      </c>
      <c r="E31" s="8">
        <f>F31+G31+H31</f>
        <v>0</v>
      </c>
      <c r="F31" s="8">
        <v>0</v>
      </c>
      <c r="G31" s="8">
        <v>0</v>
      </c>
      <c r="H31" s="8">
        <v>0</v>
      </c>
    </row>
    <row r="32" spans="1:8" ht="25.5">
      <c r="A32" s="74"/>
      <c r="B32" s="82"/>
      <c r="C32" s="74"/>
      <c r="D32" s="7" t="s">
        <v>7</v>
      </c>
      <c r="E32" s="8">
        <f>F32+G32+H32</f>
        <v>0</v>
      </c>
      <c r="F32" s="8">
        <v>0</v>
      </c>
      <c r="G32" s="8">
        <v>0</v>
      </c>
      <c r="H32" s="8">
        <v>0</v>
      </c>
    </row>
    <row r="33" spans="1:8" ht="15">
      <c r="A33" s="74"/>
      <c r="B33" s="82"/>
      <c r="C33" s="74"/>
      <c r="D33" s="7" t="s">
        <v>8</v>
      </c>
      <c r="E33" s="8">
        <f>F33+G33+H33</f>
        <v>0</v>
      </c>
      <c r="F33" s="8">
        <v>0</v>
      </c>
      <c r="G33" s="8">
        <v>0</v>
      </c>
      <c r="H33" s="8">
        <v>0</v>
      </c>
    </row>
    <row r="34" spans="1:8" ht="15">
      <c r="A34" s="75" t="s">
        <v>16</v>
      </c>
      <c r="B34" s="75"/>
      <c r="C34" s="74"/>
      <c r="D34" s="3" t="s">
        <v>3</v>
      </c>
      <c r="E34" s="4">
        <f aca="true" t="shared" si="2" ref="E34:H39">E28</f>
        <v>0</v>
      </c>
      <c r="F34" s="4">
        <f t="shared" si="2"/>
        <v>0</v>
      </c>
      <c r="G34" s="4">
        <f t="shared" si="2"/>
        <v>0</v>
      </c>
      <c r="H34" s="4">
        <f t="shared" si="2"/>
        <v>0</v>
      </c>
    </row>
    <row r="35" spans="1:8" ht="15">
      <c r="A35" s="75"/>
      <c r="B35" s="75"/>
      <c r="C35" s="74"/>
      <c r="D35" s="3" t="s">
        <v>4</v>
      </c>
      <c r="E35" s="4">
        <f t="shared" si="2"/>
        <v>0</v>
      </c>
      <c r="F35" s="4">
        <f t="shared" si="2"/>
        <v>0</v>
      </c>
      <c r="G35" s="4">
        <f t="shared" si="2"/>
        <v>0</v>
      </c>
      <c r="H35" s="4">
        <f t="shared" si="2"/>
        <v>0</v>
      </c>
    </row>
    <row r="36" spans="1:8" ht="25.5">
      <c r="A36" s="75"/>
      <c r="B36" s="75"/>
      <c r="C36" s="74"/>
      <c r="D36" s="3" t="s">
        <v>5</v>
      </c>
      <c r="E36" s="4">
        <f t="shared" si="2"/>
        <v>0</v>
      </c>
      <c r="F36" s="4">
        <f t="shared" si="2"/>
        <v>0</v>
      </c>
      <c r="G36" s="4">
        <f t="shared" si="2"/>
        <v>0</v>
      </c>
      <c r="H36" s="4">
        <f t="shared" si="2"/>
        <v>0</v>
      </c>
    </row>
    <row r="37" spans="1:8" ht="15">
      <c r="A37" s="75"/>
      <c r="B37" s="75"/>
      <c r="C37" s="74"/>
      <c r="D37" s="3" t="s">
        <v>6</v>
      </c>
      <c r="E37" s="4">
        <f t="shared" si="2"/>
        <v>0</v>
      </c>
      <c r="F37" s="4">
        <f t="shared" si="2"/>
        <v>0</v>
      </c>
      <c r="G37" s="4">
        <f t="shared" si="2"/>
        <v>0</v>
      </c>
      <c r="H37" s="4">
        <f t="shared" si="2"/>
        <v>0</v>
      </c>
    </row>
    <row r="38" spans="1:8" ht="25.5">
      <c r="A38" s="75"/>
      <c r="B38" s="75"/>
      <c r="C38" s="74"/>
      <c r="D38" s="3" t="s">
        <v>7</v>
      </c>
      <c r="E38" s="4">
        <f t="shared" si="2"/>
        <v>0</v>
      </c>
      <c r="F38" s="4">
        <f t="shared" si="2"/>
        <v>0</v>
      </c>
      <c r="G38" s="4">
        <f t="shared" si="2"/>
        <v>0</v>
      </c>
      <c r="H38" s="4">
        <f t="shared" si="2"/>
        <v>0</v>
      </c>
    </row>
    <row r="39" spans="1:8" ht="15">
      <c r="A39" s="75"/>
      <c r="B39" s="75"/>
      <c r="C39" s="74"/>
      <c r="D39" s="3" t="s">
        <v>8</v>
      </c>
      <c r="E39" s="4">
        <f t="shared" si="2"/>
        <v>0</v>
      </c>
      <c r="F39" s="4">
        <f t="shared" si="2"/>
        <v>0</v>
      </c>
      <c r="G39" s="4">
        <f t="shared" si="2"/>
        <v>0</v>
      </c>
      <c r="H39" s="4">
        <f t="shared" si="2"/>
        <v>0</v>
      </c>
    </row>
    <row r="40" spans="1:8" ht="30" customHeight="1">
      <c r="A40" s="81" t="s">
        <v>91</v>
      </c>
      <c r="B40" s="81"/>
      <c r="C40" s="81"/>
      <c r="D40" s="81"/>
      <c r="E40" s="81"/>
      <c r="F40" s="81"/>
      <c r="G40" s="81"/>
      <c r="H40" s="81"/>
    </row>
    <row r="41" spans="1:8" ht="23.25" customHeight="1">
      <c r="A41" s="75" t="s">
        <v>92</v>
      </c>
      <c r="B41" s="75"/>
      <c r="C41" s="75"/>
      <c r="D41" s="75"/>
      <c r="E41" s="75"/>
      <c r="F41" s="75"/>
      <c r="G41" s="75"/>
      <c r="H41" s="75"/>
    </row>
    <row r="42" spans="1:8" ht="24.75" customHeight="1">
      <c r="A42" s="74" t="s">
        <v>22</v>
      </c>
      <c r="B42" s="81" t="s">
        <v>44</v>
      </c>
      <c r="C42" s="74" t="s">
        <v>18</v>
      </c>
      <c r="D42" s="3" t="s">
        <v>3</v>
      </c>
      <c r="E42" s="15">
        <f aca="true" t="shared" si="3" ref="E42:E65">F42+G42+H42</f>
        <v>1151.625</v>
      </c>
      <c r="F42" s="15">
        <f>SUM(F43:F47)</f>
        <v>1151.625</v>
      </c>
      <c r="G42" s="15">
        <f>SUM(G43:G47)</f>
        <v>0</v>
      </c>
      <c r="H42" s="15">
        <f>SUM(H43:H47)</f>
        <v>0</v>
      </c>
    </row>
    <row r="43" spans="1:8" ht="24.75" customHeight="1">
      <c r="A43" s="74"/>
      <c r="B43" s="75"/>
      <c r="C43" s="74"/>
      <c r="D43" s="7" t="s">
        <v>4</v>
      </c>
      <c r="E43" s="15">
        <f t="shared" si="3"/>
        <v>0</v>
      </c>
      <c r="F43" s="19">
        <v>0</v>
      </c>
      <c r="G43" s="19">
        <v>0</v>
      </c>
      <c r="H43" s="19">
        <v>0</v>
      </c>
    </row>
    <row r="44" spans="1:8" ht="24.75" customHeight="1">
      <c r="A44" s="74"/>
      <c r="B44" s="75"/>
      <c r="C44" s="74"/>
      <c r="D44" s="7" t="s">
        <v>5</v>
      </c>
      <c r="E44" s="15">
        <f t="shared" si="3"/>
        <v>1036.465</v>
      </c>
      <c r="F44" s="19">
        <v>1036.465</v>
      </c>
      <c r="G44" s="19">
        <v>0</v>
      </c>
      <c r="H44" s="19">
        <v>0</v>
      </c>
    </row>
    <row r="45" spans="1:8" ht="24.75" customHeight="1">
      <c r="A45" s="74"/>
      <c r="B45" s="75"/>
      <c r="C45" s="74"/>
      <c r="D45" s="7" t="s">
        <v>6</v>
      </c>
      <c r="E45" s="15">
        <f t="shared" si="3"/>
        <v>115.16</v>
      </c>
      <c r="F45" s="19">
        <v>115.16</v>
      </c>
      <c r="G45" s="19">
        <v>0</v>
      </c>
      <c r="H45" s="19">
        <v>0</v>
      </c>
    </row>
    <row r="46" spans="1:8" ht="24.75" customHeight="1">
      <c r="A46" s="74"/>
      <c r="B46" s="75"/>
      <c r="C46" s="74"/>
      <c r="D46" s="7" t="s">
        <v>7</v>
      </c>
      <c r="E46" s="15">
        <f t="shared" si="3"/>
        <v>0</v>
      </c>
      <c r="F46" s="19">
        <v>0</v>
      </c>
      <c r="G46" s="19">
        <v>0</v>
      </c>
      <c r="H46" s="19">
        <v>0</v>
      </c>
    </row>
    <row r="47" spans="1:8" ht="24.75" customHeight="1">
      <c r="A47" s="74"/>
      <c r="B47" s="75"/>
      <c r="C47" s="74"/>
      <c r="D47" s="7" t="s">
        <v>8</v>
      </c>
      <c r="E47" s="15">
        <f t="shared" si="3"/>
        <v>0</v>
      </c>
      <c r="F47" s="19">
        <v>0</v>
      </c>
      <c r="G47" s="19">
        <v>0</v>
      </c>
      <c r="H47" s="19">
        <v>0</v>
      </c>
    </row>
    <row r="48" spans="1:8" ht="19.5" customHeight="1">
      <c r="A48" s="74" t="s">
        <v>23</v>
      </c>
      <c r="B48" s="81" t="s">
        <v>45</v>
      </c>
      <c r="C48" s="74" t="s">
        <v>18</v>
      </c>
      <c r="D48" s="3" t="s">
        <v>3</v>
      </c>
      <c r="E48" s="15">
        <f t="shared" si="3"/>
        <v>0</v>
      </c>
      <c r="F48" s="15">
        <f>SUM(F49:F53)</f>
        <v>0</v>
      </c>
      <c r="G48" s="15">
        <f>SUM(G49:G53)</f>
        <v>0</v>
      </c>
      <c r="H48" s="15">
        <f>SUM(H49:H53)</f>
        <v>0</v>
      </c>
    </row>
    <row r="49" spans="1:8" ht="19.5" customHeight="1">
      <c r="A49" s="74"/>
      <c r="B49" s="75"/>
      <c r="C49" s="74"/>
      <c r="D49" s="7" t="s">
        <v>4</v>
      </c>
      <c r="E49" s="15">
        <f t="shared" si="3"/>
        <v>0</v>
      </c>
      <c r="F49" s="19">
        <v>0</v>
      </c>
      <c r="G49" s="19">
        <v>0</v>
      </c>
      <c r="H49" s="19">
        <v>0</v>
      </c>
    </row>
    <row r="50" spans="1:8" ht="19.5" customHeight="1">
      <c r="A50" s="74"/>
      <c r="B50" s="75"/>
      <c r="C50" s="74"/>
      <c r="D50" s="7" t="s">
        <v>5</v>
      </c>
      <c r="E50" s="15">
        <f t="shared" si="3"/>
        <v>0</v>
      </c>
      <c r="F50" s="19">
        <v>0</v>
      </c>
      <c r="G50" s="19">
        <v>0</v>
      </c>
      <c r="H50" s="19">
        <v>0</v>
      </c>
    </row>
    <row r="51" spans="1:8" ht="19.5" customHeight="1">
      <c r="A51" s="74"/>
      <c r="B51" s="75"/>
      <c r="C51" s="74"/>
      <c r="D51" s="7" t="s">
        <v>6</v>
      </c>
      <c r="E51" s="15">
        <f t="shared" si="3"/>
        <v>0</v>
      </c>
      <c r="F51" s="19">
        <v>0</v>
      </c>
      <c r="G51" s="19">
        <v>0</v>
      </c>
      <c r="H51" s="19">
        <v>0</v>
      </c>
    </row>
    <row r="52" spans="1:8" ht="19.5" customHeight="1">
      <c r="A52" s="74"/>
      <c r="B52" s="75"/>
      <c r="C52" s="74"/>
      <c r="D52" s="7" t="s">
        <v>7</v>
      </c>
      <c r="E52" s="15">
        <f t="shared" si="3"/>
        <v>0</v>
      </c>
      <c r="F52" s="19">
        <v>0</v>
      </c>
      <c r="G52" s="19">
        <v>0</v>
      </c>
      <c r="H52" s="19">
        <v>0</v>
      </c>
    </row>
    <row r="53" spans="1:8" ht="19.5" customHeight="1">
      <c r="A53" s="74"/>
      <c r="B53" s="75"/>
      <c r="C53" s="74"/>
      <c r="D53" s="7" t="s">
        <v>8</v>
      </c>
      <c r="E53" s="15">
        <f t="shared" si="3"/>
        <v>0</v>
      </c>
      <c r="F53" s="19">
        <v>0</v>
      </c>
      <c r="G53" s="19">
        <v>0</v>
      </c>
      <c r="H53" s="19">
        <v>0</v>
      </c>
    </row>
    <row r="54" spans="1:8" ht="22.5" customHeight="1">
      <c r="A54" s="74" t="s">
        <v>24</v>
      </c>
      <c r="B54" s="81" t="s">
        <v>46</v>
      </c>
      <c r="C54" s="74" t="s">
        <v>33</v>
      </c>
      <c r="D54" s="3" t="s">
        <v>3</v>
      </c>
      <c r="E54" s="15">
        <f t="shared" si="3"/>
        <v>8672.460000000001</v>
      </c>
      <c r="F54" s="15">
        <f>SUM(F55:F59)</f>
        <v>8672.460000000001</v>
      </c>
      <c r="G54" s="15">
        <f>SUM(G55:G59)</f>
        <v>0</v>
      </c>
      <c r="H54" s="15">
        <f>SUM(H55:H59)</f>
        <v>0</v>
      </c>
    </row>
    <row r="55" spans="1:8" ht="22.5" customHeight="1">
      <c r="A55" s="74"/>
      <c r="B55" s="75"/>
      <c r="C55" s="74"/>
      <c r="D55" s="7" t="s">
        <v>4</v>
      </c>
      <c r="E55" s="15">
        <f t="shared" si="3"/>
        <v>0</v>
      </c>
      <c r="F55" s="19">
        <v>0</v>
      </c>
      <c r="G55" s="19">
        <v>0</v>
      </c>
      <c r="H55" s="19">
        <v>0</v>
      </c>
    </row>
    <row r="56" spans="1:8" ht="22.5" customHeight="1">
      <c r="A56" s="74"/>
      <c r="B56" s="75"/>
      <c r="C56" s="74"/>
      <c r="D56" s="7" t="s">
        <v>5</v>
      </c>
      <c r="E56" s="15">
        <f t="shared" si="3"/>
        <v>8672.460000000001</v>
      </c>
      <c r="F56" s="19">
        <f>6134.18+2538.28</f>
        <v>8672.460000000001</v>
      </c>
      <c r="G56" s="19">
        <v>0</v>
      </c>
      <c r="H56" s="19">
        <v>0</v>
      </c>
    </row>
    <row r="57" spans="1:8" ht="22.5" customHeight="1">
      <c r="A57" s="74"/>
      <c r="B57" s="75"/>
      <c r="C57" s="74"/>
      <c r="D57" s="7" t="s">
        <v>6</v>
      </c>
      <c r="E57" s="15">
        <f t="shared" si="3"/>
        <v>0</v>
      </c>
      <c r="F57" s="20">
        <v>0</v>
      </c>
      <c r="G57" s="19">
        <v>0</v>
      </c>
      <c r="H57" s="19">
        <v>0</v>
      </c>
    </row>
    <row r="58" spans="1:8" ht="22.5" customHeight="1">
      <c r="A58" s="74"/>
      <c r="B58" s="75"/>
      <c r="C58" s="74"/>
      <c r="D58" s="7" t="s">
        <v>7</v>
      </c>
      <c r="E58" s="15">
        <f t="shared" si="3"/>
        <v>0</v>
      </c>
      <c r="F58" s="19">
        <v>0</v>
      </c>
      <c r="G58" s="19">
        <v>0</v>
      </c>
      <c r="H58" s="19">
        <v>0</v>
      </c>
    </row>
    <row r="59" spans="1:8" ht="22.5" customHeight="1">
      <c r="A59" s="74"/>
      <c r="B59" s="75"/>
      <c r="C59" s="74"/>
      <c r="D59" s="7" t="s">
        <v>8</v>
      </c>
      <c r="E59" s="15">
        <f t="shared" si="3"/>
        <v>0</v>
      </c>
      <c r="F59" s="19">
        <v>0</v>
      </c>
      <c r="G59" s="19">
        <v>0</v>
      </c>
      <c r="H59" s="19">
        <v>0</v>
      </c>
    </row>
    <row r="60" spans="1:8" ht="21.75" customHeight="1">
      <c r="A60" s="74" t="s">
        <v>25</v>
      </c>
      <c r="B60" s="81" t="s">
        <v>48</v>
      </c>
      <c r="C60" s="74" t="s">
        <v>33</v>
      </c>
      <c r="D60" s="3" t="s">
        <v>3</v>
      </c>
      <c r="E60" s="15">
        <f t="shared" si="3"/>
        <v>0</v>
      </c>
      <c r="F60" s="15">
        <f>SUM(F61:F65)</f>
        <v>0</v>
      </c>
      <c r="G60" s="15">
        <f>SUM(G61:G65)</f>
        <v>0</v>
      </c>
      <c r="H60" s="15">
        <f>SUM(H61:H65)</f>
        <v>0</v>
      </c>
    </row>
    <row r="61" spans="1:8" ht="23.25" customHeight="1">
      <c r="A61" s="74"/>
      <c r="B61" s="75"/>
      <c r="C61" s="74"/>
      <c r="D61" s="7" t="s">
        <v>4</v>
      </c>
      <c r="E61" s="15">
        <f t="shared" si="3"/>
        <v>0</v>
      </c>
      <c r="F61" s="19">
        <v>0</v>
      </c>
      <c r="G61" s="19">
        <v>0</v>
      </c>
      <c r="H61" s="19">
        <v>0</v>
      </c>
    </row>
    <row r="62" spans="1:8" ht="23.25" customHeight="1">
      <c r="A62" s="74"/>
      <c r="B62" s="75"/>
      <c r="C62" s="74"/>
      <c r="D62" s="7" t="s">
        <v>5</v>
      </c>
      <c r="E62" s="15">
        <f t="shared" si="3"/>
        <v>0</v>
      </c>
      <c r="F62" s="19">
        <v>0</v>
      </c>
      <c r="G62" s="19">
        <v>0</v>
      </c>
      <c r="H62" s="19">
        <v>0</v>
      </c>
    </row>
    <row r="63" spans="1:8" ht="23.25" customHeight="1">
      <c r="A63" s="74"/>
      <c r="B63" s="75"/>
      <c r="C63" s="74"/>
      <c r="D63" s="7" t="s">
        <v>6</v>
      </c>
      <c r="E63" s="15">
        <f t="shared" si="3"/>
        <v>0</v>
      </c>
      <c r="F63" s="20">
        <v>0</v>
      </c>
      <c r="G63" s="19">
        <v>0</v>
      </c>
      <c r="H63" s="19">
        <v>0</v>
      </c>
    </row>
    <row r="64" spans="1:8" ht="23.25" customHeight="1">
      <c r="A64" s="74"/>
      <c r="B64" s="75"/>
      <c r="C64" s="74"/>
      <c r="D64" s="7" t="s">
        <v>7</v>
      </c>
      <c r="E64" s="15">
        <f t="shared" si="3"/>
        <v>0</v>
      </c>
      <c r="F64" s="19">
        <v>0</v>
      </c>
      <c r="G64" s="19">
        <v>0</v>
      </c>
      <c r="H64" s="19">
        <v>0</v>
      </c>
    </row>
    <row r="65" spans="1:8" ht="23.25" customHeight="1">
      <c r="A65" s="74"/>
      <c r="B65" s="75"/>
      <c r="C65" s="74"/>
      <c r="D65" s="7" t="s">
        <v>8</v>
      </c>
      <c r="E65" s="15">
        <f t="shared" si="3"/>
        <v>0</v>
      </c>
      <c r="F65" s="19">
        <v>0</v>
      </c>
      <c r="G65" s="19">
        <v>0</v>
      </c>
      <c r="H65" s="19">
        <v>0</v>
      </c>
    </row>
    <row r="66" spans="1:8" ht="15">
      <c r="A66" s="75" t="s">
        <v>93</v>
      </c>
      <c r="B66" s="75"/>
      <c r="C66" s="75"/>
      <c r="D66" s="75"/>
      <c r="E66" s="75"/>
      <c r="F66" s="75"/>
      <c r="G66" s="75"/>
      <c r="H66" s="75"/>
    </row>
    <row r="67" spans="1:8" ht="15.75" customHeight="1">
      <c r="A67" s="73" t="s">
        <v>26</v>
      </c>
      <c r="B67" s="81" t="s">
        <v>17</v>
      </c>
      <c r="C67" s="74" t="s">
        <v>18</v>
      </c>
      <c r="D67" s="3" t="s">
        <v>3</v>
      </c>
      <c r="E67" s="15">
        <f aca="true" t="shared" si="4" ref="E67:E78">F67+G67+H67</f>
        <v>1621.516</v>
      </c>
      <c r="F67" s="15">
        <f>SUM(F68:F72)</f>
        <v>1621.516</v>
      </c>
      <c r="G67" s="15">
        <f>SUM(G68:G72)</f>
        <v>0</v>
      </c>
      <c r="H67" s="15">
        <f>SUM(H68:H72)</f>
        <v>0</v>
      </c>
    </row>
    <row r="68" spans="1:8" ht="15">
      <c r="A68" s="74"/>
      <c r="B68" s="81"/>
      <c r="C68" s="74"/>
      <c r="D68" s="7" t="s">
        <v>4</v>
      </c>
      <c r="E68" s="15">
        <f t="shared" si="4"/>
        <v>0</v>
      </c>
      <c r="F68" s="19">
        <v>0</v>
      </c>
      <c r="G68" s="19">
        <v>0</v>
      </c>
      <c r="H68" s="19">
        <v>0</v>
      </c>
    </row>
    <row r="69" spans="1:9" ht="15">
      <c r="A69" s="74"/>
      <c r="B69" s="81"/>
      <c r="C69" s="74"/>
      <c r="D69" s="7" t="s">
        <v>5</v>
      </c>
      <c r="E69" s="15">
        <f t="shared" si="4"/>
        <v>496.42</v>
      </c>
      <c r="F69" s="20">
        <v>496.42</v>
      </c>
      <c r="G69" s="19">
        <v>0</v>
      </c>
      <c r="H69" s="19">
        <v>0</v>
      </c>
      <c r="I69" s="21"/>
    </row>
    <row r="70" spans="1:9" ht="15">
      <c r="A70" s="74"/>
      <c r="B70" s="81"/>
      <c r="C70" s="74"/>
      <c r="D70" s="7" t="s">
        <v>6</v>
      </c>
      <c r="E70" s="15">
        <f t="shared" si="4"/>
        <v>1125.096</v>
      </c>
      <c r="F70" s="19">
        <f>55.15-8.82+282.031+681.575+115.16</f>
        <v>1125.096</v>
      </c>
      <c r="G70" s="19">
        <v>0</v>
      </c>
      <c r="H70" s="19">
        <v>0</v>
      </c>
      <c r="I70" s="21"/>
    </row>
    <row r="71" spans="1:8" ht="25.5">
      <c r="A71" s="74"/>
      <c r="B71" s="81"/>
      <c r="C71" s="74"/>
      <c r="D71" s="7" t="s">
        <v>7</v>
      </c>
      <c r="E71" s="15">
        <f t="shared" si="4"/>
        <v>0</v>
      </c>
      <c r="F71" s="19">
        <v>0</v>
      </c>
      <c r="G71" s="19">
        <v>0</v>
      </c>
      <c r="H71" s="19">
        <v>0</v>
      </c>
    </row>
    <row r="72" spans="1:8" ht="15">
      <c r="A72" s="74"/>
      <c r="B72" s="81"/>
      <c r="C72" s="74"/>
      <c r="D72" s="7" t="s">
        <v>8</v>
      </c>
      <c r="E72" s="15">
        <f t="shared" si="4"/>
        <v>0</v>
      </c>
      <c r="F72" s="19">
        <v>0</v>
      </c>
      <c r="G72" s="19">
        <v>0</v>
      </c>
      <c r="H72" s="19">
        <v>0</v>
      </c>
    </row>
    <row r="73" spans="1:8" ht="15" customHeight="1">
      <c r="A73" s="75" t="s">
        <v>28</v>
      </c>
      <c r="B73" s="75"/>
      <c r="C73" s="74"/>
      <c r="D73" s="3" t="s">
        <v>3</v>
      </c>
      <c r="E73" s="15">
        <f>F73+G73+H73</f>
        <v>11445.601</v>
      </c>
      <c r="F73" s="15">
        <f>F74+F75+F76+F77+F78</f>
        <v>11445.601</v>
      </c>
      <c r="G73" s="15">
        <f>G74+G75+G76+G77+G78</f>
        <v>0</v>
      </c>
      <c r="H73" s="15">
        <f>H74+H75+H76+H77+H78</f>
        <v>0</v>
      </c>
    </row>
    <row r="74" spans="1:8" ht="15">
      <c r="A74" s="75"/>
      <c r="B74" s="75"/>
      <c r="C74" s="74"/>
      <c r="D74" s="3" t="s">
        <v>4</v>
      </c>
      <c r="E74" s="15">
        <f t="shared" si="4"/>
        <v>0</v>
      </c>
      <c r="F74" s="15">
        <f>F43+F49+F55+F61+F68</f>
        <v>0</v>
      </c>
      <c r="G74" s="15">
        <f>G43+G49+G55+G61+G68</f>
        <v>0</v>
      </c>
      <c r="H74" s="15">
        <f>H43+H49+H55+H61+H68</f>
        <v>0</v>
      </c>
    </row>
    <row r="75" spans="1:8" ht="25.5">
      <c r="A75" s="75"/>
      <c r="B75" s="75"/>
      <c r="C75" s="74"/>
      <c r="D75" s="3" t="s">
        <v>5</v>
      </c>
      <c r="E75" s="15">
        <f t="shared" si="4"/>
        <v>10205.345000000001</v>
      </c>
      <c r="F75" s="15">
        <f aca="true" t="shared" si="5" ref="F75:H78">F44+F50+F56+F62+F69</f>
        <v>10205.345000000001</v>
      </c>
      <c r="G75" s="15">
        <f t="shared" si="5"/>
        <v>0</v>
      </c>
      <c r="H75" s="15">
        <f t="shared" si="5"/>
        <v>0</v>
      </c>
    </row>
    <row r="76" spans="1:9" ht="14.25">
      <c r="A76" s="75"/>
      <c r="B76" s="75"/>
      <c r="C76" s="74"/>
      <c r="D76" s="3" t="s">
        <v>6</v>
      </c>
      <c r="E76" s="15">
        <f t="shared" si="4"/>
        <v>1240.256</v>
      </c>
      <c r="F76" s="15">
        <f t="shared" si="5"/>
        <v>1240.256</v>
      </c>
      <c r="G76" s="15">
        <f t="shared" si="5"/>
        <v>0</v>
      </c>
      <c r="H76" s="15">
        <f t="shared" si="5"/>
        <v>0</v>
      </c>
      <c r="I76" s="10">
        <f>1240.26-F76</f>
        <v>0.0039999999999054126</v>
      </c>
    </row>
    <row r="77" spans="1:8" ht="14.25">
      <c r="A77" s="75"/>
      <c r="B77" s="75"/>
      <c r="C77" s="74"/>
      <c r="D77" s="3" t="s">
        <v>7</v>
      </c>
      <c r="E77" s="15">
        <f t="shared" si="4"/>
        <v>0</v>
      </c>
      <c r="F77" s="15">
        <f t="shared" si="5"/>
        <v>0</v>
      </c>
      <c r="G77" s="15">
        <f t="shared" si="5"/>
        <v>0</v>
      </c>
      <c r="H77" s="15">
        <f t="shared" si="5"/>
        <v>0</v>
      </c>
    </row>
    <row r="78" spans="1:8" ht="14.25">
      <c r="A78" s="75"/>
      <c r="B78" s="75"/>
      <c r="C78" s="74"/>
      <c r="D78" s="3" t="s">
        <v>8</v>
      </c>
      <c r="E78" s="15">
        <f t="shared" si="4"/>
        <v>0</v>
      </c>
      <c r="F78" s="15">
        <f t="shared" si="5"/>
        <v>0</v>
      </c>
      <c r="G78" s="15">
        <f t="shared" si="5"/>
        <v>0</v>
      </c>
      <c r="H78" s="15">
        <f t="shared" si="5"/>
        <v>0</v>
      </c>
    </row>
    <row r="79" spans="1:8" ht="24.75" customHeight="1">
      <c r="A79" s="81" t="s">
        <v>94</v>
      </c>
      <c r="B79" s="81"/>
      <c r="C79" s="81"/>
      <c r="D79" s="81"/>
      <c r="E79" s="81"/>
      <c r="F79" s="81"/>
      <c r="G79" s="81"/>
      <c r="H79" s="81"/>
    </row>
    <row r="80" spans="1:8" ht="18" customHeight="1">
      <c r="A80" s="75" t="s">
        <v>95</v>
      </c>
      <c r="B80" s="75"/>
      <c r="C80" s="75"/>
      <c r="D80" s="75"/>
      <c r="E80" s="75"/>
      <c r="F80" s="75"/>
      <c r="G80" s="75"/>
      <c r="H80" s="75"/>
    </row>
    <row r="81" spans="1:8" ht="20.25" customHeight="1" hidden="1">
      <c r="A81" s="73" t="s">
        <v>27</v>
      </c>
      <c r="B81" s="81" t="s">
        <v>49</v>
      </c>
      <c r="C81" s="74" t="s">
        <v>18</v>
      </c>
      <c r="D81" s="3" t="s">
        <v>3</v>
      </c>
      <c r="E81" s="18">
        <f>SUM(E82:E86)</f>
        <v>0</v>
      </c>
      <c r="F81" s="18">
        <f>SUM(F82:F86)</f>
        <v>0</v>
      </c>
      <c r="G81" s="18">
        <f>SUM(G82:G86)</f>
        <v>0</v>
      </c>
      <c r="H81" s="18">
        <f>SUM(H82:H86)</f>
        <v>0</v>
      </c>
    </row>
    <row r="82" spans="1:8" ht="15.75" customHeight="1" hidden="1">
      <c r="A82" s="74"/>
      <c r="B82" s="81"/>
      <c r="C82" s="74"/>
      <c r="D82" s="7" t="s">
        <v>4</v>
      </c>
      <c r="E82" s="8">
        <f>F82+G82+H82</f>
        <v>0</v>
      </c>
      <c r="F82" s="8">
        <v>0</v>
      </c>
      <c r="G82" s="8">
        <v>0</v>
      </c>
      <c r="H82" s="8">
        <v>0</v>
      </c>
    </row>
    <row r="83" spans="1:8" ht="15" customHeight="1" hidden="1">
      <c r="A83" s="74"/>
      <c r="B83" s="81"/>
      <c r="C83" s="74"/>
      <c r="D83" s="7" t="s">
        <v>5</v>
      </c>
      <c r="E83" s="8">
        <f>F83+G83+H83</f>
        <v>0</v>
      </c>
      <c r="F83" s="8">
        <v>0</v>
      </c>
      <c r="G83" s="8">
        <v>0</v>
      </c>
      <c r="H83" s="8">
        <v>0</v>
      </c>
    </row>
    <row r="84" spans="1:8" ht="18" customHeight="1" hidden="1">
      <c r="A84" s="74"/>
      <c r="B84" s="81"/>
      <c r="C84" s="74"/>
      <c r="D84" s="7" t="s">
        <v>6</v>
      </c>
      <c r="E84" s="8">
        <f>F84+G84+H84</f>
        <v>0</v>
      </c>
      <c r="F84" s="8">
        <v>0</v>
      </c>
      <c r="G84" s="8">
        <v>0</v>
      </c>
      <c r="H84" s="8">
        <v>0</v>
      </c>
    </row>
    <row r="85" spans="1:8" ht="18" customHeight="1" hidden="1">
      <c r="A85" s="74"/>
      <c r="B85" s="81"/>
      <c r="C85" s="74"/>
      <c r="D85" s="7" t="s">
        <v>7</v>
      </c>
      <c r="E85" s="8">
        <f>F85+G85+H85</f>
        <v>0</v>
      </c>
      <c r="F85" s="8">
        <v>0</v>
      </c>
      <c r="G85" s="8">
        <v>0</v>
      </c>
      <c r="H85" s="8">
        <v>0</v>
      </c>
    </row>
    <row r="86" spans="1:8" ht="18" customHeight="1" hidden="1">
      <c r="A86" s="74"/>
      <c r="B86" s="81"/>
      <c r="C86" s="74"/>
      <c r="D86" s="7" t="s">
        <v>8</v>
      </c>
      <c r="E86" s="8">
        <f>F86+G86+H86</f>
        <v>0</v>
      </c>
      <c r="F86" s="8">
        <v>0</v>
      </c>
      <c r="G86" s="8">
        <v>0</v>
      </c>
      <c r="H86" s="8">
        <v>0</v>
      </c>
    </row>
    <row r="87" spans="1:8" ht="18.75" customHeight="1">
      <c r="A87" s="73" t="s">
        <v>52</v>
      </c>
      <c r="B87" s="81" t="s">
        <v>50</v>
      </c>
      <c r="C87" s="74" t="s">
        <v>33</v>
      </c>
      <c r="D87" s="3" t="s">
        <v>3</v>
      </c>
      <c r="E87" s="18">
        <f>SUM(E88:E92)</f>
        <v>0</v>
      </c>
      <c r="F87" s="18">
        <f>SUM(F88:F92)</f>
        <v>0</v>
      </c>
      <c r="G87" s="18">
        <f>SUM(G88:G92)</f>
        <v>0</v>
      </c>
      <c r="H87" s="18">
        <f>SUM(H88:H92)</f>
        <v>0</v>
      </c>
    </row>
    <row r="88" spans="1:8" ht="18.75" customHeight="1">
      <c r="A88" s="74"/>
      <c r="B88" s="75"/>
      <c r="C88" s="74"/>
      <c r="D88" s="7" t="s">
        <v>4</v>
      </c>
      <c r="E88" s="8">
        <f>F88+G88+H88</f>
        <v>0</v>
      </c>
      <c r="F88" s="8">
        <v>0</v>
      </c>
      <c r="G88" s="8">
        <v>0</v>
      </c>
      <c r="H88" s="8">
        <v>0</v>
      </c>
    </row>
    <row r="89" spans="1:8" ht="18.75" customHeight="1">
      <c r="A89" s="74"/>
      <c r="B89" s="75"/>
      <c r="C89" s="74"/>
      <c r="D89" s="7" t="s">
        <v>5</v>
      </c>
      <c r="E89" s="8">
        <f>F89+G89+H89</f>
        <v>0</v>
      </c>
      <c r="F89" s="8">
        <v>0</v>
      </c>
      <c r="G89" s="8">
        <v>0</v>
      </c>
      <c r="H89" s="8">
        <v>0</v>
      </c>
    </row>
    <row r="90" spans="1:8" ht="18.75" customHeight="1">
      <c r="A90" s="74"/>
      <c r="B90" s="75"/>
      <c r="C90" s="74"/>
      <c r="D90" s="7" t="s">
        <v>6</v>
      </c>
      <c r="E90" s="8">
        <f>F90+G90+H90</f>
        <v>0</v>
      </c>
      <c r="F90" s="8">
        <v>0</v>
      </c>
      <c r="G90" s="8">
        <v>0</v>
      </c>
      <c r="H90" s="8">
        <v>0</v>
      </c>
    </row>
    <row r="91" spans="1:8" ht="18.75" customHeight="1">
      <c r="A91" s="74"/>
      <c r="B91" s="75"/>
      <c r="C91" s="74"/>
      <c r="D91" s="7" t="s">
        <v>7</v>
      </c>
      <c r="E91" s="8">
        <f>F91+G91+H91</f>
        <v>0</v>
      </c>
      <c r="F91" s="8">
        <v>0</v>
      </c>
      <c r="G91" s="8">
        <v>0</v>
      </c>
      <c r="H91" s="8">
        <v>0</v>
      </c>
    </row>
    <row r="92" spans="1:8" ht="18.75" customHeight="1">
      <c r="A92" s="74"/>
      <c r="B92" s="75"/>
      <c r="C92" s="74"/>
      <c r="D92" s="7" t="s">
        <v>8</v>
      </c>
      <c r="E92" s="8">
        <f>F92+G92+H92</f>
        <v>0</v>
      </c>
      <c r="F92" s="8">
        <v>0</v>
      </c>
      <c r="G92" s="8">
        <v>0</v>
      </c>
      <c r="H92" s="8">
        <v>0</v>
      </c>
    </row>
    <row r="93" spans="1:8" ht="27.75" customHeight="1">
      <c r="A93" s="75" t="s">
        <v>96</v>
      </c>
      <c r="B93" s="81"/>
      <c r="C93" s="81"/>
      <c r="D93" s="81"/>
      <c r="E93" s="81"/>
      <c r="F93" s="81"/>
      <c r="G93" s="81"/>
      <c r="H93" s="81"/>
    </row>
    <row r="94" spans="1:8" ht="15" customHeight="1">
      <c r="A94" s="73" t="s">
        <v>42</v>
      </c>
      <c r="B94" s="81" t="s">
        <v>51</v>
      </c>
      <c r="C94" s="74" t="s">
        <v>84</v>
      </c>
      <c r="D94" s="3" t="s">
        <v>3</v>
      </c>
      <c r="E94" s="18">
        <f>SUM(E95:E99)</f>
        <v>0</v>
      </c>
      <c r="F94" s="18">
        <f>SUM(F95:F99)</f>
        <v>0</v>
      </c>
      <c r="G94" s="18">
        <f>SUM(G95:G99)</f>
        <v>0</v>
      </c>
      <c r="H94" s="18">
        <f>SUM(H95:H99)</f>
        <v>0</v>
      </c>
    </row>
    <row r="95" spans="1:8" ht="15" customHeight="1">
      <c r="A95" s="74"/>
      <c r="B95" s="81"/>
      <c r="C95" s="74"/>
      <c r="D95" s="7" t="s">
        <v>4</v>
      </c>
      <c r="E95" s="8">
        <f>F95+G95+H95</f>
        <v>0</v>
      </c>
      <c r="F95" s="8">
        <v>0</v>
      </c>
      <c r="G95" s="8">
        <v>0</v>
      </c>
      <c r="H95" s="8">
        <v>0</v>
      </c>
    </row>
    <row r="96" spans="1:9" ht="15" customHeight="1">
      <c r="A96" s="74"/>
      <c r="B96" s="81"/>
      <c r="C96" s="74"/>
      <c r="D96" s="7" t="s">
        <v>5</v>
      </c>
      <c r="E96" s="8">
        <f>F96+G96+H96</f>
        <v>0</v>
      </c>
      <c r="F96" s="8">
        <v>0</v>
      </c>
      <c r="G96" s="8">
        <v>0</v>
      </c>
      <c r="H96" s="8">
        <v>0</v>
      </c>
      <c r="I96" s="22"/>
    </row>
    <row r="97" spans="1:8" ht="15" customHeight="1">
      <c r="A97" s="74"/>
      <c r="B97" s="81"/>
      <c r="C97" s="74"/>
      <c r="D97" s="7" t="s">
        <v>6</v>
      </c>
      <c r="E97" s="8">
        <f>F97+G97+H97</f>
        <v>0</v>
      </c>
      <c r="F97" s="8">
        <v>0</v>
      </c>
      <c r="G97" s="8">
        <v>0</v>
      </c>
      <c r="H97" s="8">
        <v>0</v>
      </c>
    </row>
    <row r="98" spans="1:8" ht="15" customHeight="1">
      <c r="A98" s="74"/>
      <c r="B98" s="81"/>
      <c r="C98" s="74"/>
      <c r="D98" s="7" t="s">
        <v>7</v>
      </c>
      <c r="E98" s="8">
        <f>F98+G98+H98</f>
        <v>0</v>
      </c>
      <c r="F98" s="8">
        <v>0</v>
      </c>
      <c r="G98" s="8">
        <v>0</v>
      </c>
      <c r="H98" s="8">
        <v>0</v>
      </c>
    </row>
    <row r="99" spans="1:8" ht="15" customHeight="1">
      <c r="A99" s="74"/>
      <c r="B99" s="81"/>
      <c r="C99" s="74"/>
      <c r="D99" s="7" t="s">
        <v>8</v>
      </c>
      <c r="E99" s="8">
        <f>F99+G99+H99</f>
        <v>0</v>
      </c>
      <c r="F99" s="8">
        <v>0</v>
      </c>
      <c r="G99" s="8">
        <v>0</v>
      </c>
      <c r="H99" s="8">
        <v>0</v>
      </c>
    </row>
    <row r="100" spans="1:8" ht="14.25">
      <c r="A100" s="75" t="s">
        <v>29</v>
      </c>
      <c r="B100" s="75"/>
      <c r="C100" s="74"/>
      <c r="D100" s="3" t="s">
        <v>3</v>
      </c>
      <c r="E100" s="18">
        <f aca="true" t="shared" si="6" ref="E100:H105">E81+E87+E94</f>
        <v>0</v>
      </c>
      <c r="F100" s="18">
        <f t="shared" si="6"/>
        <v>0</v>
      </c>
      <c r="G100" s="18">
        <f t="shared" si="6"/>
        <v>0</v>
      </c>
      <c r="H100" s="18">
        <f t="shared" si="6"/>
        <v>0</v>
      </c>
    </row>
    <row r="101" spans="1:8" ht="14.25">
      <c r="A101" s="75"/>
      <c r="B101" s="75"/>
      <c r="C101" s="74"/>
      <c r="D101" s="3" t="s">
        <v>4</v>
      </c>
      <c r="E101" s="18">
        <f t="shared" si="6"/>
        <v>0</v>
      </c>
      <c r="F101" s="18">
        <f t="shared" si="6"/>
        <v>0</v>
      </c>
      <c r="G101" s="18">
        <f t="shared" si="6"/>
        <v>0</v>
      </c>
      <c r="H101" s="18">
        <f t="shared" si="6"/>
        <v>0</v>
      </c>
    </row>
    <row r="102" spans="1:8" ht="14.25">
      <c r="A102" s="75"/>
      <c r="B102" s="75"/>
      <c r="C102" s="74"/>
      <c r="D102" s="3" t="s">
        <v>5</v>
      </c>
      <c r="E102" s="18">
        <f t="shared" si="6"/>
        <v>0</v>
      </c>
      <c r="F102" s="18">
        <f>F83+F89+F96</f>
        <v>0</v>
      </c>
      <c r="G102" s="18">
        <f t="shared" si="6"/>
        <v>0</v>
      </c>
      <c r="H102" s="18">
        <f t="shared" si="6"/>
        <v>0</v>
      </c>
    </row>
    <row r="103" spans="1:15" ht="14.25">
      <c r="A103" s="75"/>
      <c r="B103" s="75"/>
      <c r="C103" s="74"/>
      <c r="D103" s="3" t="s">
        <v>6</v>
      </c>
      <c r="E103" s="18">
        <f t="shared" si="6"/>
        <v>0</v>
      </c>
      <c r="F103" s="18">
        <f t="shared" si="6"/>
        <v>0</v>
      </c>
      <c r="G103" s="18">
        <f t="shared" si="6"/>
        <v>0</v>
      </c>
      <c r="H103" s="18">
        <f t="shared" si="6"/>
        <v>0</v>
      </c>
      <c r="I103" s="5"/>
      <c r="J103" s="5"/>
      <c r="K103" s="5"/>
      <c r="L103" s="5"/>
      <c r="M103" s="5"/>
      <c r="N103" s="5"/>
      <c r="O103" s="5"/>
    </row>
    <row r="104" spans="1:15" ht="14.25">
      <c r="A104" s="75"/>
      <c r="B104" s="75"/>
      <c r="C104" s="74"/>
      <c r="D104" s="3" t="s">
        <v>7</v>
      </c>
      <c r="E104" s="18">
        <f t="shared" si="6"/>
        <v>0</v>
      </c>
      <c r="F104" s="18">
        <f t="shared" si="6"/>
        <v>0</v>
      </c>
      <c r="G104" s="18">
        <f t="shared" si="6"/>
        <v>0</v>
      </c>
      <c r="H104" s="18">
        <f t="shared" si="6"/>
        <v>0</v>
      </c>
      <c r="I104" s="5"/>
      <c r="J104" s="5"/>
      <c r="K104" s="5"/>
      <c r="L104" s="5"/>
      <c r="M104" s="5"/>
      <c r="N104" s="5"/>
      <c r="O104" s="5"/>
    </row>
    <row r="105" spans="1:15" ht="14.25">
      <c r="A105" s="75"/>
      <c r="B105" s="75"/>
      <c r="C105" s="74"/>
      <c r="D105" s="3" t="s">
        <v>8</v>
      </c>
      <c r="E105" s="18">
        <f t="shared" si="6"/>
        <v>0</v>
      </c>
      <c r="F105" s="18">
        <f t="shared" si="6"/>
        <v>0</v>
      </c>
      <c r="G105" s="18">
        <f t="shared" si="6"/>
        <v>0</v>
      </c>
      <c r="H105" s="18">
        <f t="shared" si="6"/>
        <v>0</v>
      </c>
      <c r="I105" s="5"/>
      <c r="J105" s="5"/>
      <c r="K105" s="5"/>
      <c r="L105" s="5"/>
      <c r="M105" s="5"/>
      <c r="N105" s="5"/>
      <c r="O105" s="5"/>
    </row>
    <row r="106" spans="1:15" ht="28.5" customHeight="1">
      <c r="A106" s="83" t="s">
        <v>53</v>
      </c>
      <c r="B106" s="83"/>
      <c r="C106" s="83"/>
      <c r="D106" s="83"/>
      <c r="E106" s="83"/>
      <c r="F106" s="83"/>
      <c r="G106" s="83"/>
      <c r="H106" s="83"/>
      <c r="I106" s="1"/>
      <c r="J106" s="5"/>
      <c r="K106" s="5"/>
      <c r="L106" s="5"/>
      <c r="M106" s="5"/>
      <c r="N106" s="5"/>
      <c r="O106" s="5"/>
    </row>
    <row r="107" spans="1:15" ht="15" customHeight="1">
      <c r="A107" s="83" t="s">
        <v>36</v>
      </c>
      <c r="B107" s="83"/>
      <c r="C107" s="83"/>
      <c r="D107" s="83"/>
      <c r="E107" s="83"/>
      <c r="F107" s="83"/>
      <c r="G107" s="83"/>
      <c r="H107" s="83"/>
      <c r="I107" s="1"/>
      <c r="J107" s="5"/>
      <c r="K107" s="5"/>
      <c r="L107" s="5"/>
      <c r="M107" s="5"/>
      <c r="N107" s="5"/>
      <c r="O107" s="5"/>
    </row>
    <row r="108" spans="1:15" ht="15" customHeight="1">
      <c r="A108" s="83" t="s">
        <v>35</v>
      </c>
      <c r="B108" s="83"/>
      <c r="C108" s="83"/>
      <c r="D108" s="83"/>
      <c r="E108" s="83"/>
      <c r="F108" s="83"/>
      <c r="G108" s="83"/>
      <c r="H108" s="83"/>
      <c r="I108" s="1"/>
      <c r="J108" s="5"/>
      <c r="K108" s="5"/>
      <c r="L108" s="5"/>
      <c r="M108" s="5"/>
      <c r="N108" s="5"/>
      <c r="O108" s="5"/>
    </row>
    <row r="109" spans="1:15" ht="15" customHeight="1">
      <c r="A109" s="73" t="s">
        <v>43</v>
      </c>
      <c r="B109" s="81" t="s">
        <v>97</v>
      </c>
      <c r="C109" s="84" t="s">
        <v>63</v>
      </c>
      <c r="D109" s="3" t="s">
        <v>3</v>
      </c>
      <c r="E109" s="4">
        <f aca="true" t="shared" si="7" ref="E109:H114">E115+E121+E127</f>
        <v>9740.095000000001</v>
      </c>
      <c r="F109" s="4">
        <f t="shared" si="7"/>
        <v>4140.095</v>
      </c>
      <c r="G109" s="4">
        <f t="shared" si="7"/>
        <v>2800</v>
      </c>
      <c r="H109" s="4">
        <f t="shared" si="7"/>
        <v>2800</v>
      </c>
      <c r="I109" s="1"/>
      <c r="J109" s="5"/>
      <c r="K109" s="5"/>
      <c r="L109" s="5"/>
      <c r="M109" s="5"/>
      <c r="N109" s="5"/>
      <c r="O109" s="5"/>
    </row>
    <row r="110" spans="1:15" ht="15" customHeight="1">
      <c r="A110" s="74"/>
      <c r="B110" s="81"/>
      <c r="C110" s="84"/>
      <c r="D110" s="7" t="s">
        <v>4</v>
      </c>
      <c r="E110" s="8">
        <f t="shared" si="7"/>
        <v>0</v>
      </c>
      <c r="F110" s="8">
        <f>F116+F122+F128</f>
        <v>0</v>
      </c>
      <c r="G110" s="8">
        <f t="shared" si="7"/>
        <v>0</v>
      </c>
      <c r="H110" s="8">
        <f t="shared" si="7"/>
        <v>0</v>
      </c>
      <c r="I110" s="1"/>
      <c r="J110" s="5"/>
      <c r="K110" s="5"/>
      <c r="L110" s="5"/>
      <c r="M110" s="5"/>
      <c r="N110" s="5"/>
      <c r="O110" s="5"/>
    </row>
    <row r="111" spans="1:15" ht="15" customHeight="1">
      <c r="A111" s="74"/>
      <c r="B111" s="81"/>
      <c r="C111" s="84"/>
      <c r="D111" s="7" t="s">
        <v>5</v>
      </c>
      <c r="E111" s="8">
        <f t="shared" si="7"/>
        <v>1733.2</v>
      </c>
      <c r="F111" s="8">
        <f>F117+F123+F129</f>
        <v>1733.2</v>
      </c>
      <c r="G111" s="8">
        <f t="shared" si="7"/>
        <v>0</v>
      </c>
      <c r="H111" s="8">
        <f t="shared" si="7"/>
        <v>0</v>
      </c>
      <c r="I111" s="1"/>
      <c r="J111" s="5"/>
      <c r="K111" s="5"/>
      <c r="L111" s="5"/>
      <c r="M111" s="5"/>
      <c r="N111" s="5"/>
      <c r="O111" s="5"/>
    </row>
    <row r="112" spans="1:15" ht="15" customHeight="1">
      <c r="A112" s="74"/>
      <c r="B112" s="81"/>
      <c r="C112" s="84"/>
      <c r="D112" s="7" t="s">
        <v>6</v>
      </c>
      <c r="E112" s="8">
        <f t="shared" si="7"/>
        <v>8006.895</v>
      </c>
      <c r="F112" s="8">
        <f>F118+F124+F130</f>
        <v>2406.895</v>
      </c>
      <c r="G112" s="8">
        <f t="shared" si="7"/>
        <v>2800</v>
      </c>
      <c r="H112" s="8">
        <f t="shared" si="7"/>
        <v>2800</v>
      </c>
      <c r="I112" s="1"/>
      <c r="J112" s="5"/>
      <c r="K112" s="5"/>
      <c r="L112" s="5"/>
      <c r="M112" s="5"/>
      <c r="N112" s="5"/>
      <c r="O112" s="5"/>
    </row>
    <row r="113" spans="1:15" ht="15" customHeight="1">
      <c r="A113" s="74"/>
      <c r="B113" s="81"/>
      <c r="C113" s="84"/>
      <c r="D113" s="7" t="s">
        <v>7</v>
      </c>
      <c r="E113" s="8">
        <f t="shared" si="7"/>
        <v>0</v>
      </c>
      <c r="F113" s="8">
        <f t="shared" si="7"/>
        <v>0</v>
      </c>
      <c r="G113" s="8">
        <f t="shared" si="7"/>
        <v>0</v>
      </c>
      <c r="H113" s="8">
        <f t="shared" si="7"/>
        <v>0</v>
      </c>
      <c r="I113" s="1"/>
      <c r="J113" s="5"/>
      <c r="K113" s="5"/>
      <c r="L113" s="5"/>
      <c r="M113" s="5"/>
      <c r="N113" s="5"/>
      <c r="O113" s="5"/>
    </row>
    <row r="114" spans="1:15" ht="17.25" customHeight="1">
      <c r="A114" s="74"/>
      <c r="B114" s="81"/>
      <c r="C114" s="84"/>
      <c r="D114" s="7" t="s">
        <v>8</v>
      </c>
      <c r="E114" s="8">
        <f t="shared" si="7"/>
        <v>0</v>
      </c>
      <c r="F114" s="8">
        <f t="shared" si="7"/>
        <v>0</v>
      </c>
      <c r="G114" s="8">
        <f t="shared" si="7"/>
        <v>0</v>
      </c>
      <c r="H114" s="8">
        <f t="shared" si="7"/>
        <v>0</v>
      </c>
      <c r="I114" s="1"/>
      <c r="J114" s="5"/>
      <c r="K114" s="5"/>
      <c r="L114" s="5"/>
      <c r="M114" s="5"/>
      <c r="N114" s="5"/>
      <c r="O114" s="5"/>
    </row>
    <row r="115" spans="1:15" ht="15" customHeight="1">
      <c r="A115" s="73" t="s">
        <v>54</v>
      </c>
      <c r="B115" s="81" t="s">
        <v>65</v>
      </c>
      <c r="C115" s="84"/>
      <c r="D115" s="3" t="s">
        <v>3</v>
      </c>
      <c r="E115" s="4">
        <f>SUM(E116:E120)</f>
        <v>3814.57</v>
      </c>
      <c r="F115" s="4">
        <f>SUM(F116:F120)</f>
        <v>1014.57</v>
      </c>
      <c r="G115" s="4">
        <f>SUM(G116:G120)</f>
        <v>0</v>
      </c>
      <c r="H115" s="4">
        <f>SUM(H116:H120)</f>
        <v>2800</v>
      </c>
      <c r="I115" s="1"/>
      <c r="J115" s="5"/>
      <c r="K115" s="5"/>
      <c r="L115" s="5"/>
      <c r="M115" s="5"/>
      <c r="N115" s="5"/>
      <c r="O115" s="5"/>
    </row>
    <row r="116" spans="1:15" ht="14.25">
      <c r="A116" s="74"/>
      <c r="B116" s="81"/>
      <c r="C116" s="84"/>
      <c r="D116" s="7" t="s">
        <v>4</v>
      </c>
      <c r="E116" s="8">
        <f>F116+G116+H116</f>
        <v>0</v>
      </c>
      <c r="F116" s="8">
        <v>0</v>
      </c>
      <c r="G116" s="8">
        <v>0</v>
      </c>
      <c r="H116" s="8">
        <v>0</v>
      </c>
      <c r="I116" s="1"/>
      <c r="J116" s="5"/>
      <c r="K116" s="5"/>
      <c r="L116" s="5"/>
      <c r="M116" s="5"/>
      <c r="N116" s="5"/>
      <c r="O116" s="5"/>
    </row>
    <row r="117" spans="1:15" ht="14.25">
      <c r="A117" s="74"/>
      <c r="B117" s="81"/>
      <c r="C117" s="84"/>
      <c r="D117" s="7" t="s">
        <v>5</v>
      </c>
      <c r="E117" s="8">
        <f>F117+G117+H117</f>
        <v>0</v>
      </c>
      <c r="F117" s="8">
        <v>0</v>
      </c>
      <c r="G117" s="8">
        <v>0</v>
      </c>
      <c r="H117" s="8">
        <v>0</v>
      </c>
      <c r="I117" s="1"/>
      <c r="J117" s="5"/>
      <c r="K117" s="5"/>
      <c r="L117" s="5"/>
      <c r="M117" s="5"/>
      <c r="N117" s="5"/>
      <c r="O117" s="5"/>
    </row>
    <row r="118" spans="1:15" ht="14.25">
      <c r="A118" s="74"/>
      <c r="B118" s="81"/>
      <c r="C118" s="84"/>
      <c r="D118" s="7" t="s">
        <v>6</v>
      </c>
      <c r="E118" s="8">
        <f>F118+G118+H118</f>
        <v>3814.57</v>
      </c>
      <c r="F118" s="8">
        <v>1014.57</v>
      </c>
      <c r="G118" s="8">
        <v>0</v>
      </c>
      <c r="H118" s="8">
        <v>2800</v>
      </c>
      <c r="I118" s="1"/>
      <c r="J118" s="5"/>
      <c r="K118" s="5"/>
      <c r="L118" s="5"/>
      <c r="M118" s="5"/>
      <c r="N118" s="5"/>
      <c r="O118" s="5"/>
    </row>
    <row r="119" spans="1:15" ht="14.25">
      <c r="A119" s="74"/>
      <c r="B119" s="81"/>
      <c r="C119" s="84"/>
      <c r="D119" s="7" t="s">
        <v>7</v>
      </c>
      <c r="E119" s="8">
        <f>F119+G119+H119</f>
        <v>0</v>
      </c>
      <c r="F119" s="8">
        <v>0</v>
      </c>
      <c r="G119" s="8">
        <v>0</v>
      </c>
      <c r="H119" s="8">
        <v>0</v>
      </c>
      <c r="I119" s="1"/>
      <c r="J119" s="5"/>
      <c r="K119" s="5"/>
      <c r="L119" s="5"/>
      <c r="M119" s="5"/>
      <c r="N119" s="5"/>
      <c r="O119" s="5"/>
    </row>
    <row r="120" spans="1:15" ht="14.25">
      <c r="A120" s="74"/>
      <c r="B120" s="81"/>
      <c r="C120" s="84"/>
      <c r="D120" s="7" t="s">
        <v>8</v>
      </c>
      <c r="E120" s="8">
        <f>F120+G120+H120</f>
        <v>0</v>
      </c>
      <c r="F120" s="8">
        <v>0</v>
      </c>
      <c r="G120" s="8">
        <v>0</v>
      </c>
      <c r="H120" s="8">
        <v>0</v>
      </c>
      <c r="I120" s="1"/>
      <c r="J120" s="5"/>
      <c r="K120" s="5"/>
      <c r="L120" s="5"/>
      <c r="M120" s="5"/>
      <c r="N120" s="5"/>
      <c r="O120" s="5"/>
    </row>
    <row r="121" spans="1:15" ht="15" customHeight="1">
      <c r="A121" s="73" t="s">
        <v>55</v>
      </c>
      <c r="B121" s="81" t="s">
        <v>57</v>
      </c>
      <c r="C121" s="84"/>
      <c r="D121" s="3" t="s">
        <v>3</v>
      </c>
      <c r="E121" s="4">
        <f>SUM(E122:E126)</f>
        <v>3125.525</v>
      </c>
      <c r="F121" s="4">
        <f>SUM(F122:F126)</f>
        <v>3125.525</v>
      </c>
      <c r="G121" s="4">
        <f>SUM(G122:G126)</f>
        <v>0</v>
      </c>
      <c r="H121" s="4">
        <f>SUM(H122:H126)</f>
        <v>0</v>
      </c>
      <c r="I121" s="1"/>
      <c r="J121" s="5"/>
      <c r="K121" s="5"/>
      <c r="L121" s="5"/>
      <c r="M121" s="5"/>
      <c r="N121" s="5"/>
      <c r="O121" s="5"/>
    </row>
    <row r="122" spans="1:15" ht="14.25">
      <c r="A122" s="74"/>
      <c r="B122" s="81"/>
      <c r="C122" s="84"/>
      <c r="D122" s="7" t="s">
        <v>4</v>
      </c>
      <c r="E122" s="8">
        <f>F122+G122+H122</f>
        <v>0</v>
      </c>
      <c r="F122" s="8">
        <v>0</v>
      </c>
      <c r="G122" s="8">
        <v>0</v>
      </c>
      <c r="H122" s="8">
        <v>0</v>
      </c>
      <c r="I122" s="1"/>
      <c r="J122" s="5"/>
      <c r="K122" s="5"/>
      <c r="L122" s="5"/>
      <c r="M122" s="5"/>
      <c r="N122" s="5"/>
      <c r="O122" s="5"/>
    </row>
    <row r="123" spans="1:15" ht="14.25">
      <c r="A123" s="74"/>
      <c r="B123" s="81"/>
      <c r="C123" s="84"/>
      <c r="D123" s="7" t="s">
        <v>5</v>
      </c>
      <c r="E123" s="8">
        <f>F123+G123+H123</f>
        <v>1733.2</v>
      </c>
      <c r="F123" s="8">
        <v>1733.2</v>
      </c>
      <c r="G123" s="8">
        <v>0</v>
      </c>
      <c r="H123" s="8">
        <v>0</v>
      </c>
      <c r="I123" s="1"/>
      <c r="J123" s="5"/>
      <c r="K123" s="5"/>
      <c r="L123" s="5"/>
      <c r="M123" s="5"/>
      <c r="N123" s="5"/>
      <c r="O123" s="5"/>
    </row>
    <row r="124" spans="1:15" ht="14.25">
      <c r="A124" s="74"/>
      <c r="B124" s="81"/>
      <c r="C124" s="84"/>
      <c r="D124" s="7" t="s">
        <v>6</v>
      </c>
      <c r="E124" s="8">
        <f>F124+G124+H124</f>
        <v>1392.325</v>
      </c>
      <c r="F124" s="8">
        <f>1785.43-393.105</f>
        <v>1392.325</v>
      </c>
      <c r="G124" s="8">
        <v>0</v>
      </c>
      <c r="H124" s="8">
        <v>0</v>
      </c>
      <c r="I124" s="1"/>
      <c r="J124" s="5"/>
      <c r="K124" s="5"/>
      <c r="L124" s="5"/>
      <c r="M124" s="5"/>
      <c r="N124" s="5"/>
      <c r="O124" s="5"/>
    </row>
    <row r="125" spans="1:15" ht="14.25">
      <c r="A125" s="74"/>
      <c r="B125" s="81"/>
      <c r="C125" s="84"/>
      <c r="D125" s="7" t="s">
        <v>7</v>
      </c>
      <c r="E125" s="8">
        <f>F125+G125+H125</f>
        <v>0</v>
      </c>
      <c r="F125" s="8">
        <v>0</v>
      </c>
      <c r="G125" s="8">
        <v>0</v>
      </c>
      <c r="H125" s="8">
        <v>0</v>
      </c>
      <c r="I125" s="1"/>
      <c r="J125" s="5"/>
      <c r="K125" s="5"/>
      <c r="L125" s="5"/>
      <c r="M125" s="5"/>
      <c r="N125" s="5"/>
      <c r="O125" s="5"/>
    </row>
    <row r="126" spans="1:15" ht="14.25">
      <c r="A126" s="74"/>
      <c r="B126" s="81"/>
      <c r="C126" s="84"/>
      <c r="D126" s="7" t="s">
        <v>8</v>
      </c>
      <c r="E126" s="8">
        <f>F126+G126+H126</f>
        <v>0</v>
      </c>
      <c r="F126" s="8">
        <v>0</v>
      </c>
      <c r="G126" s="8">
        <v>0</v>
      </c>
      <c r="H126" s="8">
        <v>0</v>
      </c>
      <c r="I126" s="1"/>
      <c r="J126" s="5"/>
      <c r="K126" s="5"/>
      <c r="L126" s="5"/>
      <c r="M126" s="5"/>
      <c r="N126" s="5"/>
      <c r="O126" s="5"/>
    </row>
    <row r="127" spans="1:15" ht="15" customHeight="1">
      <c r="A127" s="73" t="s">
        <v>56</v>
      </c>
      <c r="B127" s="81" t="s">
        <v>58</v>
      </c>
      <c r="C127" s="84"/>
      <c r="D127" s="3" t="s">
        <v>3</v>
      </c>
      <c r="E127" s="4">
        <f>SUM(E128:E132)</f>
        <v>2800</v>
      </c>
      <c r="F127" s="4">
        <f>SUM(F128:F132)</f>
        <v>0</v>
      </c>
      <c r="G127" s="4">
        <f>SUM(G128:G132)</f>
        <v>2800</v>
      </c>
      <c r="H127" s="4">
        <f>SUM(H128:H132)</f>
        <v>0</v>
      </c>
      <c r="I127" s="1"/>
      <c r="J127" s="5"/>
      <c r="K127" s="5"/>
      <c r="L127" s="5"/>
      <c r="M127" s="5"/>
      <c r="N127" s="5"/>
      <c r="O127" s="5"/>
    </row>
    <row r="128" spans="1:15" ht="14.25">
      <c r="A128" s="74"/>
      <c r="B128" s="81"/>
      <c r="C128" s="84"/>
      <c r="D128" s="7" t="s">
        <v>4</v>
      </c>
      <c r="E128" s="8">
        <f aca="true" t="shared" si="8" ref="E128:E138">F128+G128+H128</f>
        <v>0</v>
      </c>
      <c r="F128" s="8">
        <v>0</v>
      </c>
      <c r="G128" s="8">
        <v>0</v>
      </c>
      <c r="H128" s="8">
        <v>0</v>
      </c>
      <c r="I128" s="1"/>
      <c r="J128" s="5"/>
      <c r="K128" s="5"/>
      <c r="L128" s="5"/>
      <c r="M128" s="5"/>
      <c r="N128" s="5"/>
      <c r="O128" s="5"/>
    </row>
    <row r="129" spans="1:15" ht="14.25">
      <c r="A129" s="74"/>
      <c r="B129" s="81"/>
      <c r="C129" s="84"/>
      <c r="D129" s="7" t="s">
        <v>5</v>
      </c>
      <c r="E129" s="8">
        <f t="shared" si="8"/>
        <v>0</v>
      </c>
      <c r="F129" s="8">
        <v>0</v>
      </c>
      <c r="G129" s="8">
        <v>0</v>
      </c>
      <c r="H129" s="8">
        <v>0</v>
      </c>
      <c r="I129" s="1"/>
      <c r="J129" s="5"/>
      <c r="K129" s="5"/>
      <c r="L129" s="5"/>
      <c r="M129" s="5"/>
      <c r="N129" s="5"/>
      <c r="O129" s="5"/>
    </row>
    <row r="130" spans="1:15" ht="14.25">
      <c r="A130" s="74"/>
      <c r="B130" s="81"/>
      <c r="C130" s="84"/>
      <c r="D130" s="7" t="s">
        <v>6</v>
      </c>
      <c r="E130" s="8">
        <f t="shared" si="8"/>
        <v>2800</v>
      </c>
      <c r="F130" s="8">
        <v>0</v>
      </c>
      <c r="G130" s="8">
        <v>2800</v>
      </c>
      <c r="H130" s="8">
        <v>0</v>
      </c>
      <c r="I130" s="1"/>
      <c r="J130" s="5"/>
      <c r="K130" s="5"/>
      <c r="L130" s="5"/>
      <c r="M130" s="5"/>
      <c r="N130" s="5"/>
      <c r="O130" s="5"/>
    </row>
    <row r="131" spans="1:15" ht="14.25">
      <c r="A131" s="74"/>
      <c r="B131" s="81"/>
      <c r="C131" s="84"/>
      <c r="D131" s="7" t="s">
        <v>7</v>
      </c>
      <c r="E131" s="8">
        <f t="shared" si="8"/>
        <v>0</v>
      </c>
      <c r="F131" s="8">
        <v>0</v>
      </c>
      <c r="G131" s="8">
        <v>0</v>
      </c>
      <c r="H131" s="8">
        <v>0</v>
      </c>
      <c r="I131" s="1"/>
      <c r="J131" s="5"/>
      <c r="K131" s="5"/>
      <c r="L131" s="5"/>
      <c r="M131" s="5"/>
      <c r="N131" s="5"/>
      <c r="O131" s="5"/>
    </row>
    <row r="132" spans="1:15" ht="14.25">
      <c r="A132" s="74"/>
      <c r="B132" s="81"/>
      <c r="C132" s="84"/>
      <c r="D132" s="7" t="s">
        <v>8</v>
      </c>
      <c r="E132" s="8">
        <f t="shared" si="8"/>
        <v>0</v>
      </c>
      <c r="F132" s="8">
        <v>0</v>
      </c>
      <c r="G132" s="8">
        <v>0</v>
      </c>
      <c r="H132" s="8">
        <v>0</v>
      </c>
      <c r="I132" s="1"/>
      <c r="J132" s="5"/>
      <c r="K132" s="5"/>
      <c r="L132" s="5"/>
      <c r="M132" s="5"/>
      <c r="N132" s="5"/>
      <c r="O132" s="5"/>
    </row>
    <row r="133" spans="1:15" ht="15" customHeight="1">
      <c r="A133" s="75" t="s">
        <v>34</v>
      </c>
      <c r="B133" s="75"/>
      <c r="C133" s="74"/>
      <c r="D133" s="3" t="s">
        <v>3</v>
      </c>
      <c r="E133" s="4">
        <f t="shared" si="8"/>
        <v>9740.095000000001</v>
      </c>
      <c r="F133" s="4">
        <f>SUM(F134:F138)</f>
        <v>4140.095</v>
      </c>
      <c r="G133" s="4">
        <f>SUM(G134:G138)</f>
        <v>2800</v>
      </c>
      <c r="H133" s="4">
        <f>SUM(H134:H138)</f>
        <v>2800</v>
      </c>
      <c r="I133" s="1"/>
      <c r="J133" s="5"/>
      <c r="K133" s="5"/>
      <c r="L133" s="5"/>
      <c r="M133" s="5"/>
      <c r="N133" s="5"/>
      <c r="O133" s="5"/>
    </row>
    <row r="134" spans="1:15" ht="15" customHeight="1">
      <c r="A134" s="75"/>
      <c r="B134" s="75"/>
      <c r="C134" s="74"/>
      <c r="D134" s="3" t="s">
        <v>4</v>
      </c>
      <c r="E134" s="4">
        <f>F134+G134+H134</f>
        <v>0</v>
      </c>
      <c r="F134" s="4">
        <f>F110</f>
        <v>0</v>
      </c>
      <c r="G134" s="4">
        <f>G110</f>
        <v>0</v>
      </c>
      <c r="H134" s="4">
        <f>H110</f>
        <v>0</v>
      </c>
      <c r="I134" s="1"/>
      <c r="J134" s="5"/>
      <c r="K134" s="5"/>
      <c r="L134" s="5"/>
      <c r="M134" s="5"/>
      <c r="N134" s="5"/>
      <c r="O134" s="5"/>
    </row>
    <row r="135" spans="1:15" ht="15" customHeight="1">
      <c r="A135" s="75"/>
      <c r="B135" s="75"/>
      <c r="C135" s="74"/>
      <c r="D135" s="3" t="s">
        <v>5</v>
      </c>
      <c r="E135" s="4">
        <f t="shared" si="8"/>
        <v>1733.2</v>
      </c>
      <c r="F135" s="4">
        <f aca="true" t="shared" si="9" ref="F135:H138">F111</f>
        <v>1733.2</v>
      </c>
      <c r="G135" s="4">
        <f t="shared" si="9"/>
        <v>0</v>
      </c>
      <c r="H135" s="4">
        <f t="shared" si="9"/>
        <v>0</v>
      </c>
      <c r="I135" s="1"/>
      <c r="J135" s="5"/>
      <c r="K135" s="5"/>
      <c r="L135" s="5"/>
      <c r="M135" s="5"/>
      <c r="N135" s="5"/>
      <c r="O135" s="5"/>
    </row>
    <row r="136" spans="1:15" ht="15" customHeight="1">
      <c r="A136" s="75"/>
      <c r="B136" s="75"/>
      <c r="C136" s="74"/>
      <c r="D136" s="3" t="s">
        <v>6</v>
      </c>
      <c r="E136" s="4">
        <f t="shared" si="8"/>
        <v>8006.895</v>
      </c>
      <c r="F136" s="4">
        <f t="shared" si="9"/>
        <v>2406.895</v>
      </c>
      <c r="G136" s="4">
        <f t="shared" si="9"/>
        <v>2800</v>
      </c>
      <c r="H136" s="4">
        <f t="shared" si="9"/>
        <v>2800</v>
      </c>
      <c r="I136" s="1"/>
      <c r="J136" s="5"/>
      <c r="K136" s="5"/>
      <c r="L136" s="5"/>
      <c r="M136" s="5"/>
      <c r="N136" s="5"/>
      <c r="O136" s="5"/>
    </row>
    <row r="137" spans="1:15" ht="15" customHeight="1">
      <c r="A137" s="75"/>
      <c r="B137" s="75"/>
      <c r="C137" s="74"/>
      <c r="D137" s="3" t="s">
        <v>7</v>
      </c>
      <c r="E137" s="4">
        <f t="shared" si="8"/>
        <v>0</v>
      </c>
      <c r="F137" s="4">
        <f t="shared" si="9"/>
        <v>0</v>
      </c>
      <c r="G137" s="4">
        <f t="shared" si="9"/>
        <v>0</v>
      </c>
      <c r="H137" s="4">
        <f t="shared" si="9"/>
        <v>0</v>
      </c>
      <c r="I137" s="1"/>
      <c r="J137" s="5"/>
      <c r="K137" s="5"/>
      <c r="L137" s="5"/>
      <c r="M137" s="5"/>
      <c r="N137" s="5"/>
      <c r="O137" s="5"/>
    </row>
    <row r="138" spans="1:15" ht="15" customHeight="1">
      <c r="A138" s="75"/>
      <c r="B138" s="75"/>
      <c r="C138" s="74"/>
      <c r="D138" s="3" t="s">
        <v>8</v>
      </c>
      <c r="E138" s="4">
        <f t="shared" si="8"/>
        <v>0</v>
      </c>
      <c r="F138" s="4">
        <f t="shared" si="9"/>
        <v>0</v>
      </c>
      <c r="G138" s="4">
        <f t="shared" si="9"/>
        <v>0</v>
      </c>
      <c r="H138" s="4">
        <f t="shared" si="9"/>
        <v>0</v>
      </c>
      <c r="I138" s="1"/>
      <c r="J138" s="5"/>
      <c r="K138" s="5"/>
      <c r="L138" s="5"/>
      <c r="M138" s="5"/>
      <c r="N138" s="5"/>
      <c r="O138" s="5"/>
    </row>
    <row r="139" spans="1:15" ht="15" customHeight="1">
      <c r="A139" s="76" t="s">
        <v>38</v>
      </c>
      <c r="B139" s="76"/>
      <c r="C139" s="76"/>
      <c r="D139" s="76"/>
      <c r="E139" s="76"/>
      <c r="F139" s="76"/>
      <c r="G139" s="76"/>
      <c r="H139" s="76"/>
      <c r="I139" s="2"/>
      <c r="J139" s="5"/>
      <c r="K139" s="5"/>
      <c r="L139" s="5"/>
      <c r="M139" s="5"/>
      <c r="N139" s="5"/>
      <c r="O139" s="5"/>
    </row>
    <row r="140" spans="1:15" ht="17.25" customHeight="1">
      <c r="A140" s="76" t="s">
        <v>37</v>
      </c>
      <c r="B140" s="76"/>
      <c r="C140" s="76"/>
      <c r="D140" s="76"/>
      <c r="E140" s="76"/>
      <c r="F140" s="76"/>
      <c r="G140" s="76"/>
      <c r="H140" s="76"/>
      <c r="I140" s="5"/>
      <c r="J140" s="5"/>
      <c r="K140" s="5"/>
      <c r="L140" s="5"/>
      <c r="M140" s="5"/>
      <c r="N140" s="5"/>
      <c r="O140" s="5"/>
    </row>
    <row r="141" spans="1:15" ht="19.5" customHeight="1">
      <c r="A141" s="77" t="s">
        <v>59</v>
      </c>
      <c r="B141" s="78" t="s">
        <v>61</v>
      </c>
      <c r="C141" s="72" t="s">
        <v>18</v>
      </c>
      <c r="D141" s="3" t="s">
        <v>3</v>
      </c>
      <c r="E141" s="4">
        <f>SUM(E142:E146)</f>
        <v>108814.5</v>
      </c>
      <c r="F141" s="4">
        <f>SUM(F142:F146)</f>
        <v>108814.5</v>
      </c>
      <c r="G141" s="4">
        <f>SUM(G142:G146)</f>
        <v>0</v>
      </c>
      <c r="H141" s="4">
        <f>SUM(H142:H146)</f>
        <v>0</v>
      </c>
      <c r="I141" s="5"/>
      <c r="J141" s="5"/>
      <c r="K141" s="5"/>
      <c r="L141" s="5"/>
      <c r="M141" s="5"/>
      <c r="N141" s="5"/>
      <c r="O141" s="5"/>
    </row>
    <row r="142" spans="1:15" ht="14.25" customHeight="1">
      <c r="A142" s="77"/>
      <c r="B142" s="78"/>
      <c r="C142" s="72"/>
      <c r="D142" s="7" t="s">
        <v>4</v>
      </c>
      <c r="E142" s="8">
        <f>F142+G142+H142</f>
        <v>0</v>
      </c>
      <c r="F142" s="8">
        <v>0</v>
      </c>
      <c r="G142" s="8">
        <v>0</v>
      </c>
      <c r="H142" s="8">
        <v>0</v>
      </c>
      <c r="I142" s="5"/>
      <c r="J142" s="5"/>
      <c r="K142" s="5"/>
      <c r="L142" s="5"/>
      <c r="M142" s="5"/>
      <c r="N142" s="5"/>
      <c r="O142" s="5"/>
    </row>
    <row r="143" spans="1:15" ht="17.25" customHeight="1">
      <c r="A143" s="77"/>
      <c r="B143" s="78"/>
      <c r="C143" s="72"/>
      <c r="D143" s="7" t="s">
        <v>5</v>
      </c>
      <c r="E143" s="8">
        <f>F143+G143+H143</f>
        <v>93776.3</v>
      </c>
      <c r="F143" s="8">
        <v>93776.3</v>
      </c>
      <c r="G143" s="8">
        <v>0</v>
      </c>
      <c r="H143" s="8">
        <v>0</v>
      </c>
      <c r="I143" s="5"/>
      <c r="J143" s="5"/>
      <c r="K143" s="5"/>
      <c r="L143" s="5"/>
      <c r="M143" s="5"/>
      <c r="N143" s="5"/>
      <c r="O143" s="5"/>
    </row>
    <row r="144" spans="1:15" ht="17.25" customHeight="1">
      <c r="A144" s="77"/>
      <c r="B144" s="78"/>
      <c r="C144" s="72"/>
      <c r="D144" s="7" t="s">
        <v>6</v>
      </c>
      <c r="E144" s="8">
        <f>F144+G144+H144</f>
        <v>15038.2</v>
      </c>
      <c r="F144" s="8">
        <v>15038.2</v>
      </c>
      <c r="G144" s="8">
        <v>0</v>
      </c>
      <c r="H144" s="8">
        <v>0</v>
      </c>
      <c r="I144" s="5"/>
      <c r="J144" s="5"/>
      <c r="K144" s="5"/>
      <c r="L144" s="5"/>
      <c r="M144" s="5"/>
      <c r="N144" s="5"/>
      <c r="O144" s="5"/>
    </row>
    <row r="145" spans="1:15" ht="17.25" customHeight="1">
      <c r="A145" s="77"/>
      <c r="B145" s="78"/>
      <c r="C145" s="72"/>
      <c r="D145" s="7" t="s">
        <v>7</v>
      </c>
      <c r="E145" s="8">
        <f>F145+G145+H145</f>
        <v>0</v>
      </c>
      <c r="F145" s="8">
        <v>0</v>
      </c>
      <c r="G145" s="8">
        <v>0</v>
      </c>
      <c r="H145" s="8">
        <v>0</v>
      </c>
      <c r="I145" s="5"/>
      <c r="J145" s="5"/>
      <c r="K145" s="5"/>
      <c r="L145" s="5"/>
      <c r="M145" s="5"/>
      <c r="N145" s="5"/>
      <c r="O145" s="5"/>
    </row>
    <row r="146" spans="1:15" ht="17.25" customHeight="1">
      <c r="A146" s="77"/>
      <c r="B146" s="78"/>
      <c r="C146" s="72"/>
      <c r="D146" s="7" t="s">
        <v>8</v>
      </c>
      <c r="E146" s="8">
        <f>F146+G146+H146</f>
        <v>0</v>
      </c>
      <c r="F146" s="8">
        <v>0</v>
      </c>
      <c r="G146" s="8">
        <v>0</v>
      </c>
      <c r="H146" s="8">
        <v>0</v>
      </c>
      <c r="I146" s="5"/>
      <c r="J146" s="5"/>
      <c r="K146" s="5"/>
      <c r="L146" s="5"/>
      <c r="M146" s="5"/>
      <c r="N146" s="5"/>
      <c r="O146" s="5"/>
    </row>
    <row r="147" spans="1:15" ht="20.25" customHeight="1">
      <c r="A147" s="73" t="s">
        <v>62</v>
      </c>
      <c r="B147" s="71" t="s">
        <v>47</v>
      </c>
      <c r="C147" s="72" t="s">
        <v>60</v>
      </c>
      <c r="D147" s="3" t="s">
        <v>3</v>
      </c>
      <c r="E147" s="4">
        <f>SUM(E148:E152)</f>
        <v>0</v>
      </c>
      <c r="F147" s="4">
        <f>SUM(F148:F152)</f>
        <v>0</v>
      </c>
      <c r="G147" s="4">
        <f>SUM(G148:G152)</f>
        <v>0</v>
      </c>
      <c r="H147" s="4">
        <f>SUM(H148:H152)</f>
        <v>0</v>
      </c>
      <c r="I147" s="5"/>
      <c r="J147" s="5"/>
      <c r="K147" s="5"/>
      <c r="L147" s="5"/>
      <c r="M147" s="5"/>
      <c r="N147" s="5"/>
      <c r="O147" s="5"/>
    </row>
    <row r="148" spans="1:15" ht="14.25">
      <c r="A148" s="74"/>
      <c r="B148" s="71"/>
      <c r="C148" s="72"/>
      <c r="D148" s="7" t="s">
        <v>4</v>
      </c>
      <c r="E148" s="8">
        <f>F148+G148+H148</f>
        <v>0</v>
      </c>
      <c r="F148" s="8">
        <v>0</v>
      </c>
      <c r="G148" s="8">
        <v>0</v>
      </c>
      <c r="H148" s="8">
        <v>0</v>
      </c>
      <c r="I148" s="5"/>
      <c r="J148" s="5"/>
      <c r="K148" s="5"/>
      <c r="L148" s="5"/>
      <c r="M148" s="5"/>
      <c r="N148" s="5"/>
      <c r="O148" s="5"/>
    </row>
    <row r="149" spans="1:15" ht="14.25">
      <c r="A149" s="74"/>
      <c r="B149" s="71"/>
      <c r="C149" s="72"/>
      <c r="D149" s="7" t="s">
        <v>5</v>
      </c>
      <c r="E149" s="8">
        <v>0</v>
      </c>
      <c r="F149" s="8">
        <v>0</v>
      </c>
      <c r="G149" s="8">
        <v>0</v>
      </c>
      <c r="H149" s="8">
        <v>0</v>
      </c>
      <c r="I149" s="5"/>
      <c r="J149" s="5"/>
      <c r="K149" s="5"/>
      <c r="L149" s="5"/>
      <c r="M149" s="5"/>
      <c r="N149" s="5"/>
      <c r="O149" s="5"/>
    </row>
    <row r="150" spans="1:15" ht="14.25">
      <c r="A150" s="74"/>
      <c r="B150" s="71"/>
      <c r="C150" s="72"/>
      <c r="D150" s="7" t="s">
        <v>6</v>
      </c>
      <c r="E150" s="8">
        <v>0</v>
      </c>
      <c r="F150" s="8">
        <v>0</v>
      </c>
      <c r="G150" s="8">
        <v>0</v>
      </c>
      <c r="H150" s="8">
        <v>0</v>
      </c>
      <c r="I150" s="5"/>
      <c r="J150" s="5"/>
      <c r="K150" s="5"/>
      <c r="L150" s="5"/>
      <c r="M150" s="5"/>
      <c r="N150" s="5"/>
      <c r="O150" s="5"/>
    </row>
    <row r="151" spans="1:15" ht="14.25">
      <c r="A151" s="74"/>
      <c r="B151" s="71"/>
      <c r="C151" s="72"/>
      <c r="D151" s="7" t="s">
        <v>7</v>
      </c>
      <c r="E151" s="8">
        <f>F151+G151+H151</f>
        <v>0</v>
      </c>
      <c r="F151" s="8">
        <v>0</v>
      </c>
      <c r="G151" s="8">
        <v>0</v>
      </c>
      <c r="H151" s="8">
        <v>0</v>
      </c>
      <c r="I151" s="5"/>
      <c r="J151" s="5"/>
      <c r="K151" s="5"/>
      <c r="L151" s="5"/>
      <c r="M151" s="5"/>
      <c r="N151" s="5"/>
      <c r="O151" s="5"/>
    </row>
    <row r="152" spans="1:15" ht="14.25">
      <c r="A152" s="74"/>
      <c r="B152" s="71"/>
      <c r="C152" s="72"/>
      <c r="D152" s="7" t="s">
        <v>8</v>
      </c>
      <c r="E152" s="8">
        <f>F152+G152+H152</f>
        <v>0</v>
      </c>
      <c r="F152" s="8">
        <v>0</v>
      </c>
      <c r="G152" s="8">
        <v>0</v>
      </c>
      <c r="H152" s="8">
        <v>0</v>
      </c>
      <c r="I152" s="5"/>
      <c r="J152" s="5"/>
      <c r="K152" s="5"/>
      <c r="L152" s="5"/>
      <c r="M152" s="5"/>
      <c r="N152" s="5"/>
      <c r="O152" s="5"/>
    </row>
    <row r="153" spans="1:15" ht="18" customHeight="1">
      <c r="A153" s="73" t="s">
        <v>64</v>
      </c>
      <c r="B153" s="71" t="s">
        <v>66</v>
      </c>
      <c r="C153" s="72" t="s">
        <v>18</v>
      </c>
      <c r="D153" s="3" t="s">
        <v>3</v>
      </c>
      <c r="E153" s="4">
        <f>SUM(E154:E158)</f>
        <v>42046</v>
      </c>
      <c r="F153" s="4">
        <f>SUM(F154:F158)</f>
        <v>15153.9</v>
      </c>
      <c r="G153" s="4">
        <f>SUM(G154:G158)</f>
        <v>17649</v>
      </c>
      <c r="H153" s="4">
        <f>SUM(H154:H158)</f>
        <v>10000</v>
      </c>
      <c r="I153" s="5"/>
      <c r="J153" s="5"/>
      <c r="K153" s="5"/>
      <c r="L153" s="5"/>
      <c r="M153" s="5"/>
      <c r="N153" s="5"/>
      <c r="O153" s="5"/>
    </row>
    <row r="154" spans="1:15" ht="14.25">
      <c r="A154" s="74"/>
      <c r="B154" s="71"/>
      <c r="C154" s="72"/>
      <c r="D154" s="7" t="s">
        <v>4</v>
      </c>
      <c r="E154" s="8">
        <f>F154+G154+H154</f>
        <v>0</v>
      </c>
      <c r="F154" s="8">
        <v>0</v>
      </c>
      <c r="G154" s="8">
        <v>0</v>
      </c>
      <c r="H154" s="8">
        <v>0</v>
      </c>
      <c r="I154" s="5"/>
      <c r="J154" s="5"/>
      <c r="K154" s="5"/>
      <c r="L154" s="5"/>
      <c r="M154" s="5"/>
      <c r="N154" s="5"/>
      <c r="O154" s="5"/>
    </row>
    <row r="155" spans="1:15" ht="14.25">
      <c r="A155" s="74"/>
      <c r="B155" s="71"/>
      <c r="C155" s="72"/>
      <c r="D155" s="7" t="s">
        <v>5</v>
      </c>
      <c r="E155" s="8">
        <f>F155+G155+H155</f>
        <v>42046</v>
      </c>
      <c r="F155" s="8">
        <v>14397</v>
      </c>
      <c r="G155" s="8">
        <v>17649</v>
      </c>
      <c r="H155" s="8">
        <v>10000</v>
      </c>
      <c r="I155" s="5"/>
      <c r="J155" s="5"/>
      <c r="K155" s="5"/>
      <c r="L155" s="5"/>
      <c r="M155" s="5"/>
      <c r="N155" s="5"/>
      <c r="O155" s="5"/>
    </row>
    <row r="156" spans="1:15" ht="14.25">
      <c r="A156" s="74"/>
      <c r="B156" s="71"/>
      <c r="C156" s="72"/>
      <c r="D156" s="7" t="s">
        <v>6</v>
      </c>
      <c r="E156" s="8">
        <v>0</v>
      </c>
      <c r="F156" s="8">
        <v>756.9</v>
      </c>
      <c r="G156" s="8">
        <v>0</v>
      </c>
      <c r="H156" s="8">
        <v>0</v>
      </c>
      <c r="I156" s="5"/>
      <c r="J156" s="5"/>
      <c r="K156" s="5"/>
      <c r="L156" s="5"/>
      <c r="M156" s="5"/>
      <c r="N156" s="5"/>
      <c r="O156" s="5"/>
    </row>
    <row r="157" spans="1:15" ht="14.25">
      <c r="A157" s="74"/>
      <c r="B157" s="71"/>
      <c r="C157" s="72"/>
      <c r="D157" s="7" t="s">
        <v>7</v>
      </c>
      <c r="E157" s="8">
        <f>F157+G157+H157</f>
        <v>0</v>
      </c>
      <c r="F157" s="8">
        <v>0</v>
      </c>
      <c r="G157" s="8">
        <v>0</v>
      </c>
      <c r="H157" s="8">
        <v>0</v>
      </c>
      <c r="I157" s="5"/>
      <c r="J157" s="5"/>
      <c r="K157" s="5"/>
      <c r="L157" s="5"/>
      <c r="M157" s="5"/>
      <c r="N157" s="5"/>
      <c r="O157" s="5"/>
    </row>
    <row r="158" spans="1:15" ht="14.25">
      <c r="A158" s="74"/>
      <c r="B158" s="71"/>
      <c r="C158" s="72"/>
      <c r="D158" s="7" t="s">
        <v>8</v>
      </c>
      <c r="E158" s="8">
        <f>F158+G158+H158</f>
        <v>0</v>
      </c>
      <c r="F158" s="8">
        <v>0</v>
      </c>
      <c r="G158" s="8">
        <v>0</v>
      </c>
      <c r="H158" s="8">
        <v>0</v>
      </c>
      <c r="I158" s="5"/>
      <c r="J158" s="5"/>
      <c r="K158" s="5"/>
      <c r="L158" s="5"/>
      <c r="M158" s="5"/>
      <c r="N158" s="5"/>
      <c r="O158" s="5"/>
    </row>
    <row r="159" spans="1:15" ht="25.5" customHeight="1">
      <c r="A159" s="73" t="s">
        <v>67</v>
      </c>
      <c r="B159" s="71" t="s">
        <v>68</v>
      </c>
      <c r="C159" s="72" t="s">
        <v>18</v>
      </c>
      <c r="D159" s="3" t="s">
        <v>3</v>
      </c>
      <c r="E159" s="4">
        <f>SUM(E160:E164)</f>
        <v>2150.852</v>
      </c>
      <c r="F159" s="4">
        <f>SUM(F160:F164)</f>
        <v>2200.852</v>
      </c>
      <c r="G159" s="4">
        <f>SUM(G160:G164)</f>
        <v>0</v>
      </c>
      <c r="H159" s="4">
        <f>SUM(H160:H164)</f>
        <v>0</v>
      </c>
      <c r="I159" s="5"/>
      <c r="J159" s="5"/>
      <c r="K159" s="5"/>
      <c r="L159" s="5"/>
      <c r="M159" s="5"/>
      <c r="N159" s="5"/>
      <c r="O159" s="5"/>
    </row>
    <row r="160" spans="1:15" ht="14.25">
      <c r="A160" s="74"/>
      <c r="B160" s="71"/>
      <c r="C160" s="72"/>
      <c r="D160" s="7" t="s">
        <v>4</v>
      </c>
      <c r="E160" s="8">
        <f>F160+G160+H160</f>
        <v>0</v>
      </c>
      <c r="F160" s="8">
        <v>0</v>
      </c>
      <c r="G160" s="8">
        <v>0</v>
      </c>
      <c r="H160" s="8">
        <v>0</v>
      </c>
      <c r="I160" s="5"/>
      <c r="J160" s="5"/>
      <c r="K160" s="5"/>
      <c r="L160" s="5"/>
      <c r="M160" s="5"/>
      <c r="N160" s="5"/>
      <c r="O160" s="5"/>
    </row>
    <row r="161" spans="1:15" ht="14.25">
      <c r="A161" s="74"/>
      <c r="B161" s="71"/>
      <c r="C161" s="72"/>
      <c r="D161" s="7" t="s">
        <v>5</v>
      </c>
      <c r="E161" s="8">
        <f>F161+G161+H161</f>
        <v>2150.852</v>
      </c>
      <c r="F161" s="8">
        <v>2150.852</v>
      </c>
      <c r="G161" s="8"/>
      <c r="H161" s="8"/>
      <c r="I161" s="5"/>
      <c r="J161" s="5"/>
      <c r="K161" s="5"/>
      <c r="L161" s="5"/>
      <c r="M161" s="5"/>
      <c r="N161" s="5"/>
      <c r="O161" s="5"/>
    </row>
    <row r="162" spans="1:15" ht="14.25">
      <c r="A162" s="74"/>
      <c r="B162" s="71"/>
      <c r="C162" s="72"/>
      <c r="D162" s="7" t="s">
        <v>6</v>
      </c>
      <c r="E162" s="8">
        <v>0</v>
      </c>
      <c r="F162" s="8">
        <v>50</v>
      </c>
      <c r="G162" s="8">
        <v>0</v>
      </c>
      <c r="H162" s="8">
        <v>0</v>
      </c>
      <c r="I162" s="5"/>
      <c r="J162" s="5"/>
      <c r="K162" s="5"/>
      <c r="L162" s="5"/>
      <c r="M162" s="5"/>
      <c r="N162" s="5"/>
      <c r="O162" s="5"/>
    </row>
    <row r="163" spans="1:15" ht="14.25">
      <c r="A163" s="74"/>
      <c r="B163" s="71"/>
      <c r="C163" s="72"/>
      <c r="D163" s="7" t="s">
        <v>7</v>
      </c>
      <c r="E163" s="8">
        <f>F163+G163+H163</f>
        <v>0</v>
      </c>
      <c r="F163" s="8">
        <v>0</v>
      </c>
      <c r="G163" s="8">
        <v>0</v>
      </c>
      <c r="H163" s="8">
        <v>0</v>
      </c>
      <c r="I163" s="5"/>
      <c r="J163" s="5"/>
      <c r="K163" s="5"/>
      <c r="L163" s="5"/>
      <c r="M163" s="5"/>
      <c r="N163" s="5"/>
      <c r="O163" s="5"/>
    </row>
    <row r="164" spans="1:15" ht="14.25">
      <c r="A164" s="74"/>
      <c r="B164" s="71"/>
      <c r="C164" s="72"/>
      <c r="D164" s="7" t="s">
        <v>8</v>
      </c>
      <c r="E164" s="8">
        <f>F164+G164+H164</f>
        <v>0</v>
      </c>
      <c r="F164" s="8">
        <v>0</v>
      </c>
      <c r="G164" s="8">
        <v>0</v>
      </c>
      <c r="H164" s="8">
        <v>0</v>
      </c>
      <c r="I164" s="5"/>
      <c r="J164" s="5"/>
      <c r="K164" s="5"/>
      <c r="L164" s="5"/>
      <c r="M164" s="5"/>
      <c r="N164" s="5"/>
      <c r="O164" s="5"/>
    </row>
    <row r="165" spans="1:15" ht="12" customHeight="1">
      <c r="A165" s="73" t="s">
        <v>69</v>
      </c>
      <c r="B165" s="71" t="s">
        <v>70</v>
      </c>
      <c r="C165" s="72" t="s">
        <v>18</v>
      </c>
      <c r="D165" s="3" t="s">
        <v>3</v>
      </c>
      <c r="E165" s="4">
        <f>SUM(E166:E170)</f>
        <v>5347.974</v>
      </c>
      <c r="F165" s="4">
        <f>SUM(F166:F170)</f>
        <v>5347.974</v>
      </c>
      <c r="G165" s="4">
        <f>SUM(G166:G170)</f>
        <v>0</v>
      </c>
      <c r="H165" s="4">
        <f>SUM(H166:H170)</f>
        <v>0</v>
      </c>
      <c r="I165" s="5"/>
      <c r="J165" s="5"/>
      <c r="K165" s="5"/>
      <c r="L165" s="5"/>
      <c r="M165" s="5"/>
      <c r="N165" s="5"/>
      <c r="O165" s="5"/>
    </row>
    <row r="166" spans="1:15" ht="14.25">
      <c r="A166" s="74"/>
      <c r="B166" s="71"/>
      <c r="C166" s="72"/>
      <c r="D166" s="7" t="s">
        <v>4</v>
      </c>
      <c r="E166" s="8">
        <f>F166+G166+H166</f>
        <v>0</v>
      </c>
      <c r="F166" s="8">
        <v>0</v>
      </c>
      <c r="G166" s="8">
        <v>0</v>
      </c>
      <c r="H166" s="8">
        <v>0</v>
      </c>
      <c r="I166" s="5"/>
      <c r="J166" s="5"/>
      <c r="K166" s="5"/>
      <c r="L166" s="5"/>
      <c r="M166" s="5"/>
      <c r="N166" s="5"/>
      <c r="O166" s="5"/>
    </row>
    <row r="167" spans="1:15" ht="14.25">
      <c r="A167" s="74"/>
      <c r="B167" s="71"/>
      <c r="C167" s="72"/>
      <c r="D167" s="7" t="s">
        <v>5</v>
      </c>
      <c r="E167" s="8">
        <f>F167+G167+H167</f>
        <v>5347.974</v>
      </c>
      <c r="F167" s="8">
        <v>5347.974</v>
      </c>
      <c r="G167" s="8"/>
      <c r="H167" s="8"/>
      <c r="I167" s="5"/>
      <c r="J167" s="5"/>
      <c r="K167" s="5"/>
      <c r="L167" s="5"/>
      <c r="M167" s="5"/>
      <c r="N167" s="5"/>
      <c r="O167" s="5"/>
    </row>
    <row r="168" spans="1:15" ht="14.25">
      <c r="A168" s="74"/>
      <c r="B168" s="71"/>
      <c r="C168" s="72"/>
      <c r="D168" s="7" t="s">
        <v>6</v>
      </c>
      <c r="E168" s="8">
        <v>0</v>
      </c>
      <c r="F168" s="8">
        <v>0</v>
      </c>
      <c r="G168" s="8">
        <v>0</v>
      </c>
      <c r="H168" s="8">
        <v>0</v>
      </c>
      <c r="I168" s="5"/>
      <c r="J168" s="5"/>
      <c r="K168" s="5"/>
      <c r="L168" s="5"/>
      <c r="M168" s="5"/>
      <c r="N168" s="5"/>
      <c r="O168" s="5"/>
    </row>
    <row r="169" spans="1:15" ht="14.25">
      <c r="A169" s="74"/>
      <c r="B169" s="71"/>
      <c r="C169" s="72"/>
      <c r="D169" s="7" t="s">
        <v>7</v>
      </c>
      <c r="E169" s="8">
        <f>F169+G169+H169</f>
        <v>0</v>
      </c>
      <c r="F169" s="8">
        <v>0</v>
      </c>
      <c r="G169" s="8">
        <v>0</v>
      </c>
      <c r="H169" s="8">
        <v>0</v>
      </c>
      <c r="I169" s="5"/>
      <c r="J169" s="5"/>
      <c r="K169" s="5"/>
      <c r="L169" s="5"/>
      <c r="M169" s="5"/>
      <c r="N169" s="5"/>
      <c r="O169" s="5"/>
    </row>
    <row r="170" spans="1:15" ht="14.25">
      <c r="A170" s="74"/>
      <c r="B170" s="71"/>
      <c r="C170" s="72"/>
      <c r="D170" s="7" t="s">
        <v>8</v>
      </c>
      <c r="E170" s="8">
        <f>F170+G170+H170</f>
        <v>0</v>
      </c>
      <c r="F170" s="8">
        <v>0</v>
      </c>
      <c r="G170" s="8">
        <v>0</v>
      </c>
      <c r="H170" s="8">
        <v>0</v>
      </c>
      <c r="I170" s="5"/>
      <c r="J170" s="5"/>
      <c r="K170" s="5"/>
      <c r="L170" s="5"/>
      <c r="M170" s="5"/>
      <c r="N170" s="5"/>
      <c r="O170" s="5"/>
    </row>
    <row r="171" spans="1:15" ht="14.25">
      <c r="A171" s="73" t="s">
        <v>71</v>
      </c>
      <c r="B171" s="71" t="s">
        <v>72</v>
      </c>
      <c r="C171" s="72" t="s">
        <v>18</v>
      </c>
      <c r="D171" s="3" t="s">
        <v>3</v>
      </c>
      <c r="E171" s="4">
        <f>SUM(E172:E176)</f>
        <v>0</v>
      </c>
      <c r="F171" s="4">
        <f>SUM(F172:F176)</f>
        <v>4500</v>
      </c>
      <c r="G171" s="4">
        <f>SUM(G172:G176)</f>
        <v>0</v>
      </c>
      <c r="H171" s="4">
        <f>SUM(H172:H176)</f>
        <v>0</v>
      </c>
      <c r="I171" s="5"/>
      <c r="J171" s="5"/>
      <c r="K171" s="5"/>
      <c r="L171" s="5"/>
      <c r="M171" s="5"/>
      <c r="N171" s="5"/>
      <c r="O171" s="5"/>
    </row>
    <row r="172" spans="1:15" ht="14.25">
      <c r="A172" s="74"/>
      <c r="B172" s="71"/>
      <c r="C172" s="72"/>
      <c r="D172" s="7" t="s">
        <v>4</v>
      </c>
      <c r="E172" s="8">
        <f>F172+G172+H172</f>
        <v>0</v>
      </c>
      <c r="F172" s="8">
        <v>0</v>
      </c>
      <c r="G172" s="8">
        <v>0</v>
      </c>
      <c r="H172" s="8">
        <v>0</v>
      </c>
      <c r="I172" s="5"/>
      <c r="J172" s="5"/>
      <c r="K172" s="5"/>
      <c r="L172" s="5"/>
      <c r="M172" s="5"/>
      <c r="N172" s="5"/>
      <c r="O172" s="5"/>
    </row>
    <row r="173" spans="1:15" ht="14.25">
      <c r="A173" s="74"/>
      <c r="B173" s="71"/>
      <c r="C173" s="72"/>
      <c r="D173" s="7" t="s">
        <v>5</v>
      </c>
      <c r="E173" s="8">
        <f>F173+G173+H173</f>
        <v>0</v>
      </c>
      <c r="F173" s="8">
        <v>0</v>
      </c>
      <c r="G173" s="8">
        <v>0</v>
      </c>
      <c r="H173" s="8">
        <v>0</v>
      </c>
      <c r="I173" s="5"/>
      <c r="J173" s="5"/>
      <c r="K173" s="5"/>
      <c r="L173" s="5"/>
      <c r="M173" s="5"/>
      <c r="N173" s="5"/>
      <c r="O173" s="5"/>
    </row>
    <row r="174" spans="1:15" ht="14.25">
      <c r="A174" s="74"/>
      <c r="B174" s="71"/>
      <c r="C174" s="72"/>
      <c r="D174" s="7" t="s">
        <v>6</v>
      </c>
      <c r="E174" s="8">
        <v>0</v>
      </c>
      <c r="F174" s="8">
        <v>4500</v>
      </c>
      <c r="G174" s="8">
        <v>0</v>
      </c>
      <c r="H174" s="8">
        <v>0</v>
      </c>
      <c r="I174" s="5"/>
      <c r="J174" s="5"/>
      <c r="K174" s="5"/>
      <c r="L174" s="5"/>
      <c r="M174" s="5"/>
      <c r="N174" s="5"/>
      <c r="O174" s="5"/>
    </row>
    <row r="175" spans="1:15" ht="14.25">
      <c r="A175" s="74"/>
      <c r="B175" s="71"/>
      <c r="C175" s="72"/>
      <c r="D175" s="7" t="s">
        <v>7</v>
      </c>
      <c r="E175" s="8">
        <f>F175+G175+H175</f>
        <v>0</v>
      </c>
      <c r="F175" s="8">
        <v>0</v>
      </c>
      <c r="G175" s="8">
        <v>0</v>
      </c>
      <c r="H175" s="8">
        <v>0</v>
      </c>
      <c r="I175" s="5"/>
      <c r="J175" s="5"/>
      <c r="K175" s="5"/>
      <c r="L175" s="5"/>
      <c r="M175" s="5"/>
      <c r="N175" s="5"/>
      <c r="O175" s="5"/>
    </row>
    <row r="176" spans="1:15" ht="14.25">
      <c r="A176" s="74"/>
      <c r="B176" s="71"/>
      <c r="C176" s="72"/>
      <c r="D176" s="7" t="s">
        <v>8</v>
      </c>
      <c r="E176" s="8">
        <f>F176+G176+H176</f>
        <v>0</v>
      </c>
      <c r="F176" s="8">
        <v>0</v>
      </c>
      <c r="G176" s="8">
        <v>0</v>
      </c>
      <c r="H176" s="8">
        <v>0</v>
      </c>
      <c r="I176" s="5"/>
      <c r="J176" s="5"/>
      <c r="K176" s="5"/>
      <c r="L176" s="5"/>
      <c r="M176" s="5"/>
      <c r="N176" s="5"/>
      <c r="O176" s="5"/>
    </row>
    <row r="177" spans="1:15" ht="14.25">
      <c r="A177" s="75" t="s">
        <v>39</v>
      </c>
      <c r="B177" s="75"/>
      <c r="C177" s="74"/>
      <c r="D177" s="3" t="s">
        <v>3</v>
      </c>
      <c r="E177" s="4">
        <f>E178+E179+E180</f>
        <v>163666.226</v>
      </c>
      <c r="F177" s="4">
        <f>F178+F179+F180</f>
        <v>136017.226</v>
      </c>
      <c r="G177" s="4">
        <f>G178+G179+G180</f>
        <v>17649</v>
      </c>
      <c r="H177" s="4">
        <f>H178+H179+H180</f>
        <v>10000</v>
      </c>
      <c r="I177" s="5"/>
      <c r="J177" s="5"/>
      <c r="K177" s="5"/>
      <c r="L177" s="5"/>
      <c r="M177" s="5"/>
      <c r="N177" s="5"/>
      <c r="O177" s="5"/>
    </row>
    <row r="178" spans="1:8" ht="14.25">
      <c r="A178" s="75"/>
      <c r="B178" s="75"/>
      <c r="C178" s="74"/>
      <c r="D178" s="3" t="s">
        <v>4</v>
      </c>
      <c r="E178" s="4">
        <f>F178+G178+H178</f>
        <v>0</v>
      </c>
      <c r="F178" s="4">
        <f>F142+F148+F154</f>
        <v>0</v>
      </c>
      <c r="G178" s="4">
        <f>G142+G148+G154</f>
        <v>0</v>
      </c>
      <c r="H178" s="4">
        <f>H142+H148+H154</f>
        <v>0</v>
      </c>
    </row>
    <row r="179" spans="1:10" ht="14.25">
      <c r="A179" s="75"/>
      <c r="B179" s="75"/>
      <c r="C179" s="74"/>
      <c r="D179" s="3" t="s">
        <v>5</v>
      </c>
      <c r="E179" s="4">
        <f>F179+G179+H179</f>
        <v>143321.126</v>
      </c>
      <c r="F179" s="4">
        <f aca="true" t="shared" si="10" ref="F179:H180">F143+F155+F161+F167+F173</f>
        <v>115672.126</v>
      </c>
      <c r="G179" s="4">
        <f t="shared" si="10"/>
        <v>17649</v>
      </c>
      <c r="H179" s="4">
        <f t="shared" si="10"/>
        <v>10000</v>
      </c>
      <c r="J179" s="10"/>
    </row>
    <row r="180" spans="1:10" ht="14.25">
      <c r="A180" s="75"/>
      <c r="B180" s="75"/>
      <c r="C180" s="74"/>
      <c r="D180" s="3" t="s">
        <v>6</v>
      </c>
      <c r="E180" s="4">
        <f>F180+G180+H180</f>
        <v>20345.1</v>
      </c>
      <c r="F180" s="4">
        <f t="shared" si="10"/>
        <v>20345.1</v>
      </c>
      <c r="G180" s="4">
        <f t="shared" si="10"/>
        <v>0</v>
      </c>
      <c r="H180" s="4">
        <f t="shared" si="10"/>
        <v>0</v>
      </c>
      <c r="J180" s="10"/>
    </row>
    <row r="181" spans="1:10" ht="14.25">
      <c r="A181" s="75"/>
      <c r="B181" s="75"/>
      <c r="C181" s="74"/>
      <c r="D181" s="3" t="s">
        <v>7</v>
      </c>
      <c r="E181" s="4">
        <f>F181+G181+H181</f>
        <v>0</v>
      </c>
      <c r="F181" s="4">
        <f aca="true" t="shared" si="11" ref="F181:H182">F145+F151+F157</f>
        <v>0</v>
      </c>
      <c r="G181" s="4">
        <f t="shared" si="11"/>
        <v>0</v>
      </c>
      <c r="H181" s="4">
        <f t="shared" si="11"/>
        <v>0</v>
      </c>
      <c r="J181" s="10"/>
    </row>
    <row r="182" spans="1:8" ht="14.25">
      <c r="A182" s="75"/>
      <c r="B182" s="75"/>
      <c r="C182" s="74"/>
      <c r="D182" s="3" t="s">
        <v>8</v>
      </c>
      <c r="E182" s="4">
        <f>F182+G182+H182</f>
        <v>0</v>
      </c>
      <c r="F182" s="4">
        <f t="shared" si="11"/>
        <v>0</v>
      </c>
      <c r="G182" s="4">
        <f t="shared" si="11"/>
        <v>0</v>
      </c>
      <c r="H182" s="4">
        <f t="shared" si="11"/>
        <v>0</v>
      </c>
    </row>
    <row r="183" spans="1:15" ht="15" customHeight="1">
      <c r="A183" s="76" t="s">
        <v>83</v>
      </c>
      <c r="B183" s="76"/>
      <c r="C183" s="76"/>
      <c r="D183" s="76"/>
      <c r="E183" s="76"/>
      <c r="F183" s="76"/>
      <c r="G183" s="76"/>
      <c r="H183" s="76"/>
      <c r="I183" s="2"/>
      <c r="J183" s="5"/>
      <c r="K183" s="5"/>
      <c r="L183" s="5"/>
      <c r="M183" s="5"/>
      <c r="N183" s="5"/>
      <c r="O183" s="5"/>
    </row>
    <row r="184" spans="1:15" ht="17.25" customHeight="1">
      <c r="A184" s="76" t="s">
        <v>85</v>
      </c>
      <c r="B184" s="76"/>
      <c r="C184" s="76"/>
      <c r="D184" s="76"/>
      <c r="E184" s="76"/>
      <c r="F184" s="76"/>
      <c r="G184" s="76"/>
      <c r="H184" s="76"/>
      <c r="I184" s="5"/>
      <c r="J184" s="5"/>
      <c r="K184" s="5"/>
      <c r="L184" s="5"/>
      <c r="M184" s="5"/>
      <c r="N184" s="5"/>
      <c r="O184" s="5"/>
    </row>
    <row r="185" spans="1:15" ht="19.5" customHeight="1">
      <c r="A185" s="77" t="s">
        <v>77</v>
      </c>
      <c r="B185" s="78" t="s">
        <v>73</v>
      </c>
      <c r="C185" s="72" t="s">
        <v>60</v>
      </c>
      <c r="D185" s="3" t="s">
        <v>3</v>
      </c>
      <c r="E185" s="4">
        <f>SUM(E186:E190)</f>
        <v>0</v>
      </c>
      <c r="F185" s="4">
        <f>SUM(F186:F190)</f>
        <v>0</v>
      </c>
      <c r="G185" s="4">
        <f>SUM(G186:G190)</f>
        <v>0</v>
      </c>
      <c r="H185" s="4">
        <f>SUM(H186:H190)</f>
        <v>0</v>
      </c>
      <c r="I185" s="5"/>
      <c r="J185" s="5"/>
      <c r="K185" s="5"/>
      <c r="L185" s="5"/>
      <c r="M185" s="5"/>
      <c r="N185" s="5"/>
      <c r="O185" s="5"/>
    </row>
    <row r="186" spans="1:15" ht="14.25" customHeight="1">
      <c r="A186" s="77"/>
      <c r="B186" s="78"/>
      <c r="C186" s="72"/>
      <c r="D186" s="7" t="s">
        <v>4</v>
      </c>
      <c r="E186" s="8">
        <f>F186+G186+H186</f>
        <v>0</v>
      </c>
      <c r="F186" s="8">
        <v>0</v>
      </c>
      <c r="G186" s="8">
        <v>0</v>
      </c>
      <c r="H186" s="8">
        <v>0</v>
      </c>
      <c r="I186" s="5"/>
      <c r="J186" s="5"/>
      <c r="K186" s="5"/>
      <c r="L186" s="5"/>
      <c r="M186" s="5"/>
      <c r="N186" s="5"/>
      <c r="O186" s="5"/>
    </row>
    <row r="187" spans="1:15" ht="17.25" customHeight="1">
      <c r="A187" s="77"/>
      <c r="B187" s="78"/>
      <c r="C187" s="72"/>
      <c r="D187" s="7" t="s">
        <v>5</v>
      </c>
      <c r="E187" s="8">
        <f>F187+G187+H187</f>
        <v>0</v>
      </c>
      <c r="F187" s="8">
        <v>0</v>
      </c>
      <c r="G187" s="8">
        <v>0</v>
      </c>
      <c r="H187" s="8">
        <v>0</v>
      </c>
      <c r="I187" s="5"/>
      <c r="J187" s="5"/>
      <c r="K187" s="5"/>
      <c r="L187" s="5"/>
      <c r="M187" s="5"/>
      <c r="N187" s="5"/>
      <c r="O187" s="5"/>
    </row>
    <row r="188" spans="1:15" ht="17.25" customHeight="1">
      <c r="A188" s="77"/>
      <c r="B188" s="78"/>
      <c r="C188" s="72"/>
      <c r="D188" s="7" t="s">
        <v>6</v>
      </c>
      <c r="E188" s="8">
        <f>F188+G188+H188</f>
        <v>0</v>
      </c>
      <c r="F188" s="8">
        <v>0</v>
      </c>
      <c r="G188" s="8">
        <v>0</v>
      </c>
      <c r="H188" s="8">
        <v>0</v>
      </c>
      <c r="I188" s="5"/>
      <c r="J188" s="5"/>
      <c r="K188" s="5"/>
      <c r="L188" s="5"/>
      <c r="M188" s="5"/>
      <c r="N188" s="5"/>
      <c r="O188" s="5"/>
    </row>
    <row r="189" spans="1:15" ht="17.25" customHeight="1">
      <c r="A189" s="77"/>
      <c r="B189" s="78"/>
      <c r="C189" s="72"/>
      <c r="D189" s="7" t="s">
        <v>7</v>
      </c>
      <c r="E189" s="8">
        <f>F189+G189+H189</f>
        <v>0</v>
      </c>
      <c r="F189" s="8">
        <v>0</v>
      </c>
      <c r="G189" s="8">
        <v>0</v>
      </c>
      <c r="H189" s="8">
        <v>0</v>
      </c>
      <c r="I189" s="5"/>
      <c r="J189" s="5"/>
      <c r="K189" s="5"/>
      <c r="L189" s="5"/>
      <c r="M189" s="5"/>
      <c r="N189" s="5"/>
      <c r="O189" s="5"/>
    </row>
    <row r="190" spans="1:15" ht="17.25" customHeight="1">
      <c r="A190" s="77"/>
      <c r="B190" s="78"/>
      <c r="C190" s="72"/>
      <c r="D190" s="7" t="s">
        <v>8</v>
      </c>
      <c r="E190" s="8">
        <f>F190+G190+H190</f>
        <v>0</v>
      </c>
      <c r="F190" s="8">
        <v>0</v>
      </c>
      <c r="G190" s="8">
        <v>0</v>
      </c>
      <c r="H190" s="8">
        <v>0</v>
      </c>
      <c r="I190" s="5"/>
      <c r="J190" s="5"/>
      <c r="K190" s="5"/>
      <c r="L190" s="5"/>
      <c r="M190" s="5"/>
      <c r="N190" s="5"/>
      <c r="O190" s="5"/>
    </row>
    <row r="191" spans="1:15" ht="25.5" customHeight="1">
      <c r="A191" s="69" t="s">
        <v>79</v>
      </c>
      <c r="B191" s="71" t="s">
        <v>74</v>
      </c>
      <c r="C191" s="72"/>
      <c r="D191" s="3" t="s">
        <v>3</v>
      </c>
      <c r="E191" s="4">
        <f>SUM(E192:E196)</f>
        <v>5141.1</v>
      </c>
      <c r="F191" s="4">
        <f>SUM(F192:F196)</f>
        <v>5141.1</v>
      </c>
      <c r="G191" s="4">
        <f>SUM(G192:G196)</f>
        <v>0</v>
      </c>
      <c r="H191" s="4">
        <f>SUM(H192:H196)</f>
        <v>0</v>
      </c>
      <c r="I191" s="5"/>
      <c r="J191" s="5"/>
      <c r="K191" s="5"/>
      <c r="L191" s="5"/>
      <c r="M191" s="5"/>
      <c r="N191" s="5"/>
      <c r="O191" s="5"/>
    </row>
    <row r="192" spans="1:15" ht="14.25">
      <c r="A192" s="70"/>
      <c r="B192" s="71"/>
      <c r="C192" s="72"/>
      <c r="D192" s="7" t="s">
        <v>4</v>
      </c>
      <c r="E192" s="8">
        <f>F192+G192+H192</f>
        <v>5141.1</v>
      </c>
      <c r="F192" s="9">
        <f>F198</f>
        <v>5141.1</v>
      </c>
      <c r="G192" s="8">
        <f>G198</f>
        <v>0</v>
      </c>
      <c r="H192" s="8">
        <f>H198</f>
        <v>0</v>
      </c>
      <c r="I192" s="5"/>
      <c r="J192" s="5"/>
      <c r="K192" s="5"/>
      <c r="L192" s="5"/>
      <c r="M192" s="5"/>
      <c r="N192" s="5"/>
      <c r="O192" s="5"/>
    </row>
    <row r="193" spans="1:15" ht="14.25">
      <c r="A193" s="70"/>
      <c r="B193" s="71"/>
      <c r="C193" s="72"/>
      <c r="D193" s="7" t="s">
        <v>5</v>
      </c>
      <c r="E193" s="8">
        <f>F193+G193+H193</f>
        <v>0</v>
      </c>
      <c r="F193" s="8">
        <f aca="true" t="shared" si="12" ref="F193:H196">F199</f>
        <v>0</v>
      </c>
      <c r="G193" s="8">
        <f t="shared" si="12"/>
        <v>0</v>
      </c>
      <c r="H193" s="8">
        <f t="shared" si="12"/>
        <v>0</v>
      </c>
      <c r="I193" s="5"/>
      <c r="J193" s="5"/>
      <c r="K193" s="5"/>
      <c r="L193" s="5"/>
      <c r="M193" s="5"/>
      <c r="N193" s="5"/>
      <c r="O193" s="5"/>
    </row>
    <row r="194" spans="1:15" ht="14.25">
      <c r="A194" s="70"/>
      <c r="B194" s="71"/>
      <c r="C194" s="72"/>
      <c r="D194" s="7" t="s">
        <v>6</v>
      </c>
      <c r="E194" s="8">
        <v>0</v>
      </c>
      <c r="F194" s="8">
        <f t="shared" si="12"/>
        <v>0</v>
      </c>
      <c r="G194" s="8">
        <f t="shared" si="12"/>
        <v>0</v>
      </c>
      <c r="H194" s="8">
        <f t="shared" si="12"/>
        <v>0</v>
      </c>
      <c r="I194" s="5"/>
      <c r="J194" s="5"/>
      <c r="K194" s="5"/>
      <c r="L194" s="5"/>
      <c r="M194" s="5"/>
      <c r="N194" s="5"/>
      <c r="O194" s="5"/>
    </row>
    <row r="195" spans="1:15" ht="14.25">
      <c r="A195" s="70"/>
      <c r="B195" s="71"/>
      <c r="C195" s="72"/>
      <c r="D195" s="7" t="s">
        <v>7</v>
      </c>
      <c r="E195" s="8">
        <f>F195+G195+H195</f>
        <v>0</v>
      </c>
      <c r="F195" s="8">
        <f t="shared" si="12"/>
        <v>0</v>
      </c>
      <c r="G195" s="8">
        <f t="shared" si="12"/>
        <v>0</v>
      </c>
      <c r="H195" s="8">
        <f t="shared" si="12"/>
        <v>0</v>
      </c>
      <c r="I195" s="5"/>
      <c r="J195" s="5"/>
      <c r="K195" s="5"/>
      <c r="L195" s="5"/>
      <c r="M195" s="5"/>
      <c r="N195" s="5"/>
      <c r="O195" s="5"/>
    </row>
    <row r="196" spans="1:15" ht="14.25">
      <c r="A196" s="70"/>
      <c r="B196" s="71"/>
      <c r="C196" s="72"/>
      <c r="D196" s="7" t="s">
        <v>8</v>
      </c>
      <c r="E196" s="8">
        <f>F196+G196+H196</f>
        <v>0</v>
      </c>
      <c r="F196" s="8">
        <f t="shared" si="12"/>
        <v>0</v>
      </c>
      <c r="G196" s="8">
        <f t="shared" si="12"/>
        <v>0</v>
      </c>
      <c r="H196" s="8">
        <f t="shared" si="12"/>
        <v>0</v>
      </c>
      <c r="I196" s="5"/>
      <c r="J196" s="5"/>
      <c r="K196" s="5"/>
      <c r="L196" s="5"/>
      <c r="M196" s="5"/>
      <c r="N196" s="5"/>
      <c r="O196" s="5"/>
    </row>
    <row r="197" spans="1:15" ht="12" customHeight="1">
      <c r="A197" s="73" t="s">
        <v>80</v>
      </c>
      <c r="B197" s="71" t="s">
        <v>76</v>
      </c>
      <c r="C197" s="72" t="s">
        <v>18</v>
      </c>
      <c r="D197" s="3" t="s">
        <v>3</v>
      </c>
      <c r="E197" s="4">
        <f>SUM(E198:E202)</f>
        <v>5141.1</v>
      </c>
      <c r="F197" s="4">
        <f>SUM(F198:F202)</f>
        <v>5141.1</v>
      </c>
      <c r="G197" s="4">
        <f>SUM(G198:G202)</f>
        <v>0</v>
      </c>
      <c r="H197" s="4">
        <f>SUM(H198:H202)</f>
        <v>0</v>
      </c>
      <c r="I197" s="5"/>
      <c r="J197" s="5"/>
      <c r="K197" s="5"/>
      <c r="L197" s="5"/>
      <c r="M197" s="5"/>
      <c r="N197" s="5"/>
      <c r="O197" s="5"/>
    </row>
    <row r="198" spans="1:15" ht="14.25">
      <c r="A198" s="74"/>
      <c r="B198" s="71"/>
      <c r="C198" s="72"/>
      <c r="D198" s="7" t="s">
        <v>4</v>
      </c>
      <c r="E198" s="8">
        <f>F198+G198+H198</f>
        <v>5141.1</v>
      </c>
      <c r="F198" s="8">
        <f>5141.1</f>
        <v>5141.1</v>
      </c>
      <c r="G198" s="8">
        <v>0</v>
      </c>
      <c r="H198" s="8">
        <v>0</v>
      </c>
      <c r="I198" s="5"/>
      <c r="J198" s="5"/>
      <c r="K198" s="5"/>
      <c r="L198" s="5"/>
      <c r="M198" s="5"/>
      <c r="N198" s="5"/>
      <c r="O198" s="5"/>
    </row>
    <row r="199" spans="1:15" ht="14.25">
      <c r="A199" s="74"/>
      <c r="B199" s="71"/>
      <c r="C199" s="72"/>
      <c r="D199" s="7" t="s">
        <v>5</v>
      </c>
      <c r="E199" s="8">
        <f>F199+G199+H199</f>
        <v>0</v>
      </c>
      <c r="F199" s="8">
        <v>0</v>
      </c>
      <c r="G199" s="8">
        <v>0</v>
      </c>
      <c r="H199" s="8">
        <v>0</v>
      </c>
      <c r="I199" s="5"/>
      <c r="J199" s="5"/>
      <c r="K199" s="5"/>
      <c r="L199" s="5"/>
      <c r="M199" s="5"/>
      <c r="N199" s="5"/>
      <c r="O199" s="5"/>
    </row>
    <row r="200" spans="1:15" ht="14.25">
      <c r="A200" s="74"/>
      <c r="B200" s="71"/>
      <c r="C200" s="72"/>
      <c r="D200" s="7" t="s">
        <v>6</v>
      </c>
      <c r="E200" s="8">
        <v>0</v>
      </c>
      <c r="F200" s="8">
        <v>0</v>
      </c>
      <c r="G200" s="8">
        <v>0</v>
      </c>
      <c r="H200" s="8">
        <v>0</v>
      </c>
      <c r="I200" s="5"/>
      <c r="J200" s="5"/>
      <c r="K200" s="5"/>
      <c r="L200" s="5"/>
      <c r="M200" s="5"/>
      <c r="N200" s="5"/>
      <c r="O200" s="5"/>
    </row>
    <row r="201" spans="1:15" ht="14.25">
      <c r="A201" s="74"/>
      <c r="B201" s="71"/>
      <c r="C201" s="72"/>
      <c r="D201" s="7" t="s">
        <v>7</v>
      </c>
      <c r="E201" s="8">
        <f>F201+G201+H201</f>
        <v>0</v>
      </c>
      <c r="F201" s="8">
        <v>0</v>
      </c>
      <c r="G201" s="8">
        <v>0</v>
      </c>
      <c r="H201" s="8">
        <v>0</v>
      </c>
      <c r="I201" s="5"/>
      <c r="J201" s="5"/>
      <c r="K201" s="5"/>
      <c r="L201" s="5"/>
      <c r="M201" s="5"/>
      <c r="N201" s="5"/>
      <c r="O201" s="5"/>
    </row>
    <row r="202" spans="1:15" ht="15.75" customHeight="1">
      <c r="A202" s="74"/>
      <c r="B202" s="71"/>
      <c r="C202" s="72"/>
      <c r="D202" s="7" t="s">
        <v>8</v>
      </c>
      <c r="E202" s="8">
        <f>F202+G202+H202</f>
        <v>0</v>
      </c>
      <c r="F202" s="8">
        <v>0</v>
      </c>
      <c r="G202" s="8">
        <v>0</v>
      </c>
      <c r="H202" s="8">
        <v>0</v>
      </c>
      <c r="I202" s="5"/>
      <c r="J202" s="5"/>
      <c r="K202" s="5"/>
      <c r="L202" s="5"/>
      <c r="M202" s="5"/>
      <c r="N202" s="5"/>
      <c r="O202" s="5"/>
    </row>
    <row r="203" spans="1:15" ht="14.25">
      <c r="A203" s="69" t="s">
        <v>81</v>
      </c>
      <c r="B203" s="71" t="s">
        <v>75</v>
      </c>
      <c r="C203" s="72" t="s">
        <v>18</v>
      </c>
      <c r="D203" s="3" t="s">
        <v>3</v>
      </c>
      <c r="E203" s="4">
        <f>SUM(E204:E208)</f>
        <v>0</v>
      </c>
      <c r="F203" s="4">
        <f>SUM(F204:F208)</f>
        <v>0</v>
      </c>
      <c r="G203" s="4">
        <f>SUM(G204:G208)</f>
        <v>0</v>
      </c>
      <c r="H203" s="4">
        <f>SUM(H204:H208)</f>
        <v>0</v>
      </c>
      <c r="I203" s="5"/>
      <c r="J203" s="5"/>
      <c r="K203" s="5"/>
      <c r="L203" s="5"/>
      <c r="M203" s="5"/>
      <c r="N203" s="5"/>
      <c r="O203" s="5"/>
    </row>
    <row r="204" spans="1:15" ht="14.25">
      <c r="A204" s="70"/>
      <c r="B204" s="71"/>
      <c r="C204" s="72"/>
      <c r="D204" s="7" t="s">
        <v>4</v>
      </c>
      <c r="E204" s="8">
        <f>F204+G204+H204</f>
        <v>0</v>
      </c>
      <c r="F204" s="8">
        <f>F210</f>
        <v>0</v>
      </c>
      <c r="G204" s="8">
        <f>G210</f>
        <v>0</v>
      </c>
      <c r="H204" s="8">
        <f>H210</f>
        <v>0</v>
      </c>
      <c r="I204" s="5"/>
      <c r="J204" s="5"/>
      <c r="K204" s="5"/>
      <c r="L204" s="5"/>
      <c r="M204" s="5"/>
      <c r="N204" s="5"/>
      <c r="O204" s="5"/>
    </row>
    <row r="205" spans="1:15" ht="14.25">
      <c r="A205" s="70"/>
      <c r="B205" s="71"/>
      <c r="C205" s="72"/>
      <c r="D205" s="7" t="s">
        <v>5</v>
      </c>
      <c r="E205" s="8">
        <f>F205+G205+H205</f>
        <v>0</v>
      </c>
      <c r="F205" s="8">
        <f aca="true" t="shared" si="13" ref="F205:H208">F211</f>
        <v>0</v>
      </c>
      <c r="G205" s="8">
        <f t="shared" si="13"/>
        <v>0</v>
      </c>
      <c r="H205" s="8">
        <f t="shared" si="13"/>
        <v>0</v>
      </c>
      <c r="I205" s="5"/>
      <c r="J205" s="5"/>
      <c r="K205" s="5"/>
      <c r="L205" s="5"/>
      <c r="M205" s="5"/>
      <c r="N205" s="5"/>
      <c r="O205" s="5"/>
    </row>
    <row r="206" spans="1:15" ht="14.25">
      <c r="A206" s="70"/>
      <c r="B206" s="71"/>
      <c r="C206" s="72"/>
      <c r="D206" s="7" t="s">
        <v>6</v>
      </c>
      <c r="E206" s="8">
        <f>F206+G206+H206</f>
        <v>0</v>
      </c>
      <c r="F206" s="8">
        <f t="shared" si="13"/>
        <v>0</v>
      </c>
      <c r="G206" s="8">
        <f t="shared" si="13"/>
        <v>0</v>
      </c>
      <c r="H206" s="8">
        <f t="shared" si="13"/>
        <v>0</v>
      </c>
      <c r="I206" s="5"/>
      <c r="J206" s="5"/>
      <c r="K206" s="5"/>
      <c r="L206" s="5"/>
      <c r="M206" s="5"/>
      <c r="N206" s="5"/>
      <c r="O206" s="5"/>
    </row>
    <row r="207" spans="1:15" ht="14.25">
      <c r="A207" s="70"/>
      <c r="B207" s="71"/>
      <c r="C207" s="72"/>
      <c r="D207" s="7" t="s">
        <v>7</v>
      </c>
      <c r="E207" s="8">
        <f>F207+G207+H207</f>
        <v>0</v>
      </c>
      <c r="F207" s="8">
        <f t="shared" si="13"/>
        <v>0</v>
      </c>
      <c r="G207" s="8">
        <f t="shared" si="13"/>
        <v>0</v>
      </c>
      <c r="H207" s="8">
        <f t="shared" si="13"/>
        <v>0</v>
      </c>
      <c r="I207" s="5"/>
      <c r="J207" s="5"/>
      <c r="K207" s="5"/>
      <c r="L207" s="5"/>
      <c r="M207" s="5"/>
      <c r="N207" s="5"/>
      <c r="O207" s="5"/>
    </row>
    <row r="208" spans="1:15" ht="29.25" customHeight="1">
      <c r="A208" s="70"/>
      <c r="B208" s="71"/>
      <c r="C208" s="72"/>
      <c r="D208" s="7" t="s">
        <v>8</v>
      </c>
      <c r="E208" s="8">
        <f>F208+G208+H208</f>
        <v>0</v>
      </c>
      <c r="F208" s="8">
        <f t="shared" si="13"/>
        <v>0</v>
      </c>
      <c r="G208" s="8">
        <f t="shared" si="13"/>
        <v>0</v>
      </c>
      <c r="H208" s="8">
        <f t="shared" si="13"/>
        <v>0</v>
      </c>
      <c r="I208" s="5"/>
      <c r="J208" s="5"/>
      <c r="K208" s="5"/>
      <c r="L208" s="5"/>
      <c r="M208" s="5"/>
      <c r="N208" s="5"/>
      <c r="O208" s="5"/>
    </row>
    <row r="209" spans="1:15" ht="14.25">
      <c r="A209" s="73" t="s">
        <v>82</v>
      </c>
      <c r="B209" s="71" t="s">
        <v>78</v>
      </c>
      <c r="C209" s="72" t="s">
        <v>18</v>
      </c>
      <c r="D209" s="3" t="s">
        <v>3</v>
      </c>
      <c r="E209" s="4">
        <f>SUM(E210:E214)</f>
        <v>0</v>
      </c>
      <c r="F209" s="4">
        <f>SUM(F210:F214)</f>
        <v>0</v>
      </c>
      <c r="G209" s="4">
        <f>SUM(G210:G214)</f>
        <v>0</v>
      </c>
      <c r="H209" s="4">
        <f>SUM(H210:H214)</f>
        <v>0</v>
      </c>
      <c r="I209" s="5"/>
      <c r="J209" s="5"/>
      <c r="K209" s="5"/>
      <c r="L209" s="5"/>
      <c r="M209" s="5"/>
      <c r="N209" s="5"/>
      <c r="O209" s="5"/>
    </row>
    <row r="210" spans="1:15" ht="14.25">
      <c r="A210" s="74"/>
      <c r="B210" s="71"/>
      <c r="C210" s="72"/>
      <c r="D210" s="7" t="s">
        <v>4</v>
      </c>
      <c r="E210" s="8">
        <f>F210+G210+H210</f>
        <v>0</v>
      </c>
      <c r="F210" s="8">
        <v>0</v>
      </c>
      <c r="G210" s="8">
        <v>0</v>
      </c>
      <c r="H210" s="8">
        <v>0</v>
      </c>
      <c r="I210" s="5"/>
      <c r="J210" s="5"/>
      <c r="K210" s="5"/>
      <c r="L210" s="5"/>
      <c r="M210" s="5"/>
      <c r="N210" s="5"/>
      <c r="O210" s="5"/>
    </row>
    <row r="211" spans="1:15" ht="14.25">
      <c r="A211" s="74"/>
      <c r="B211" s="71"/>
      <c r="C211" s="72"/>
      <c r="D211" s="7" t="s">
        <v>5</v>
      </c>
      <c r="E211" s="8">
        <f>F211+G211+H211</f>
        <v>0</v>
      </c>
      <c r="F211" s="8">
        <v>0</v>
      </c>
      <c r="G211" s="8"/>
      <c r="H211" s="8"/>
      <c r="I211" s="5"/>
      <c r="J211" s="5"/>
      <c r="K211" s="5"/>
      <c r="L211" s="5"/>
      <c r="M211" s="5"/>
      <c r="N211" s="5"/>
      <c r="O211" s="5"/>
    </row>
    <row r="212" spans="1:15" ht="14.25">
      <c r="A212" s="74"/>
      <c r="B212" s="71"/>
      <c r="C212" s="72"/>
      <c r="D212" s="7" t="s">
        <v>6</v>
      </c>
      <c r="E212" s="8">
        <f>F212+G212+H212</f>
        <v>0</v>
      </c>
      <c r="F212" s="8">
        <v>0</v>
      </c>
      <c r="G212" s="8">
        <v>0</v>
      </c>
      <c r="H212" s="8">
        <v>0</v>
      </c>
      <c r="I212" s="5"/>
      <c r="J212" s="5"/>
      <c r="K212" s="5"/>
      <c r="L212" s="5"/>
      <c r="M212" s="5"/>
      <c r="N212" s="5"/>
      <c r="O212" s="5"/>
    </row>
    <row r="213" spans="1:15" ht="14.25">
      <c r="A213" s="74"/>
      <c r="B213" s="71"/>
      <c r="C213" s="72"/>
      <c r="D213" s="7" t="s">
        <v>7</v>
      </c>
      <c r="E213" s="8">
        <f>F213+G213+H213</f>
        <v>0</v>
      </c>
      <c r="F213" s="8">
        <v>0</v>
      </c>
      <c r="G213" s="8">
        <v>0</v>
      </c>
      <c r="H213" s="8">
        <v>0</v>
      </c>
      <c r="I213" s="5"/>
      <c r="J213" s="5"/>
      <c r="K213" s="5"/>
      <c r="L213" s="5"/>
      <c r="M213" s="5"/>
      <c r="N213" s="5"/>
      <c r="O213" s="5"/>
    </row>
    <row r="214" spans="1:15" ht="14.25">
      <c r="A214" s="74"/>
      <c r="B214" s="71"/>
      <c r="C214" s="72"/>
      <c r="D214" s="7" t="s">
        <v>8</v>
      </c>
      <c r="E214" s="8">
        <f>F214+G214+H214</f>
        <v>0</v>
      </c>
      <c r="F214" s="8">
        <v>0</v>
      </c>
      <c r="G214" s="8">
        <v>0</v>
      </c>
      <c r="H214" s="8">
        <v>0</v>
      </c>
      <c r="I214" s="5"/>
      <c r="J214" s="5"/>
      <c r="K214" s="5"/>
      <c r="L214" s="5"/>
      <c r="M214" s="5"/>
      <c r="N214" s="5"/>
      <c r="O214" s="5"/>
    </row>
    <row r="215" spans="1:15" ht="14.25">
      <c r="A215" s="75" t="s">
        <v>39</v>
      </c>
      <c r="B215" s="75"/>
      <c r="C215" s="74"/>
      <c r="D215" s="3" t="s">
        <v>3</v>
      </c>
      <c r="E215" s="4">
        <f>E216+E217+E218</f>
        <v>5141.1</v>
      </c>
      <c r="F215" s="24">
        <f aca="true" t="shared" si="14" ref="F215:H220">F185+F191+F203</f>
        <v>5141.1</v>
      </c>
      <c r="G215" s="4">
        <f t="shared" si="14"/>
        <v>0</v>
      </c>
      <c r="H215" s="4">
        <f t="shared" si="14"/>
        <v>0</v>
      </c>
      <c r="I215" s="5"/>
      <c r="J215" s="5"/>
      <c r="K215" s="5"/>
      <c r="L215" s="5"/>
      <c r="M215" s="5"/>
      <c r="N215" s="5"/>
      <c r="O215" s="5"/>
    </row>
    <row r="216" spans="1:8" ht="14.25">
      <c r="A216" s="75"/>
      <c r="B216" s="75"/>
      <c r="C216" s="74"/>
      <c r="D216" s="3" t="s">
        <v>4</v>
      </c>
      <c r="E216" s="4">
        <f>F216+G216+H216</f>
        <v>5141.1</v>
      </c>
      <c r="F216" s="24">
        <f t="shared" si="14"/>
        <v>5141.1</v>
      </c>
      <c r="G216" s="4">
        <f t="shared" si="14"/>
        <v>0</v>
      </c>
      <c r="H216" s="4">
        <f t="shared" si="14"/>
        <v>0</v>
      </c>
    </row>
    <row r="217" spans="1:10" ht="14.25">
      <c r="A217" s="75"/>
      <c r="B217" s="75"/>
      <c r="C217" s="74"/>
      <c r="D217" s="3" t="s">
        <v>5</v>
      </c>
      <c r="E217" s="4">
        <f>F217+G217+H217</f>
        <v>0</v>
      </c>
      <c r="F217" s="4">
        <f t="shared" si="14"/>
        <v>0</v>
      </c>
      <c r="G217" s="4">
        <f t="shared" si="14"/>
        <v>0</v>
      </c>
      <c r="H217" s="4">
        <f t="shared" si="14"/>
        <v>0</v>
      </c>
      <c r="J217" s="10"/>
    </row>
    <row r="218" spans="1:10" ht="14.25">
      <c r="A218" s="75"/>
      <c r="B218" s="75"/>
      <c r="C218" s="74"/>
      <c r="D218" s="3" t="s">
        <v>6</v>
      </c>
      <c r="E218" s="4">
        <f>F218+G218+H218</f>
        <v>0</v>
      </c>
      <c r="F218" s="4">
        <f t="shared" si="14"/>
        <v>0</v>
      </c>
      <c r="G218" s="4">
        <f t="shared" si="14"/>
        <v>0</v>
      </c>
      <c r="H218" s="4">
        <f t="shared" si="14"/>
        <v>0</v>
      </c>
      <c r="J218" s="10"/>
    </row>
    <row r="219" spans="1:10" ht="14.25">
      <c r="A219" s="75"/>
      <c r="B219" s="75"/>
      <c r="C219" s="74"/>
      <c r="D219" s="3" t="s">
        <v>7</v>
      </c>
      <c r="E219" s="4">
        <f>F219+G219+H219</f>
        <v>0</v>
      </c>
      <c r="F219" s="4">
        <f t="shared" si="14"/>
        <v>0</v>
      </c>
      <c r="G219" s="4">
        <f t="shared" si="14"/>
        <v>0</v>
      </c>
      <c r="H219" s="4">
        <f t="shared" si="14"/>
        <v>0</v>
      </c>
      <c r="J219" s="10"/>
    </row>
    <row r="220" spans="1:8" ht="14.25">
      <c r="A220" s="75"/>
      <c r="B220" s="75"/>
      <c r="C220" s="74"/>
      <c r="D220" s="3" t="s">
        <v>8</v>
      </c>
      <c r="E220" s="4">
        <f>F220+G220+H220</f>
        <v>0</v>
      </c>
      <c r="F220" s="4">
        <f t="shared" si="14"/>
        <v>0</v>
      </c>
      <c r="G220" s="4">
        <f t="shared" si="14"/>
        <v>0</v>
      </c>
      <c r="H220" s="4">
        <f t="shared" si="14"/>
        <v>0</v>
      </c>
    </row>
    <row r="221" spans="1:9" ht="15" customHeight="1">
      <c r="A221" s="75" t="s">
        <v>30</v>
      </c>
      <c r="B221" s="75"/>
      <c r="C221" s="74"/>
      <c r="D221" s="3" t="s">
        <v>3</v>
      </c>
      <c r="E221" s="4">
        <f>E222+E223+E224+E225+E226</f>
        <v>191254.32200000001</v>
      </c>
      <c r="F221" s="24">
        <f>F222+F223+F224+F225+F226</f>
        <v>158005.32200000001</v>
      </c>
      <c r="G221" s="4">
        <f>G222+G223+G224+G225+G226</f>
        <v>20449</v>
      </c>
      <c r="H221" s="4">
        <f>H222+H223+H224+H225+H226</f>
        <v>12800</v>
      </c>
      <c r="I221" s="23"/>
    </row>
    <row r="222" spans="1:8" ht="14.25">
      <c r="A222" s="75"/>
      <c r="B222" s="75"/>
      <c r="C222" s="74"/>
      <c r="D222" s="3" t="s">
        <v>4</v>
      </c>
      <c r="E222" s="4">
        <f>F222+G222+H222</f>
        <v>5141.1</v>
      </c>
      <c r="F222" s="4">
        <f aca="true" t="shared" si="15" ref="F222:H226">F21+F35+F74+F101+F134+F178+F216</f>
        <v>5141.1</v>
      </c>
      <c r="G222" s="4">
        <f t="shared" si="15"/>
        <v>0</v>
      </c>
      <c r="H222" s="4">
        <f t="shared" si="15"/>
        <v>0</v>
      </c>
    </row>
    <row r="223" spans="1:9" ht="14.25">
      <c r="A223" s="75"/>
      <c r="B223" s="75"/>
      <c r="C223" s="74"/>
      <c r="D223" s="3" t="s">
        <v>5</v>
      </c>
      <c r="E223" s="4">
        <f>F223+G223+H223</f>
        <v>156049.671</v>
      </c>
      <c r="F223" s="24">
        <f t="shared" si="15"/>
        <v>128400.671</v>
      </c>
      <c r="G223" s="4">
        <f t="shared" si="15"/>
        <v>17649</v>
      </c>
      <c r="H223" s="4">
        <f t="shared" si="15"/>
        <v>10000</v>
      </c>
      <c r="I223" s="23"/>
    </row>
    <row r="224" spans="1:9" ht="14.25">
      <c r="A224" s="75"/>
      <c r="B224" s="75"/>
      <c r="C224" s="74"/>
      <c r="D224" s="3" t="s">
        <v>6</v>
      </c>
      <c r="E224" s="4">
        <f>F224+G224+H224</f>
        <v>30063.551</v>
      </c>
      <c r="F224" s="24">
        <f t="shared" si="15"/>
        <v>24463.551</v>
      </c>
      <c r="G224" s="4">
        <f t="shared" si="15"/>
        <v>2800</v>
      </c>
      <c r="H224" s="4">
        <f t="shared" si="15"/>
        <v>2800</v>
      </c>
      <c r="I224" s="23"/>
    </row>
    <row r="225" spans="1:8" ht="14.25">
      <c r="A225" s="75"/>
      <c r="B225" s="75"/>
      <c r="C225" s="74"/>
      <c r="D225" s="3" t="s">
        <v>7</v>
      </c>
      <c r="E225" s="4">
        <f>F225+G225+H225</f>
        <v>0</v>
      </c>
      <c r="F225" s="4">
        <f t="shared" si="15"/>
        <v>0</v>
      </c>
      <c r="G225" s="4">
        <f t="shared" si="15"/>
        <v>0</v>
      </c>
      <c r="H225" s="4">
        <f t="shared" si="15"/>
        <v>0</v>
      </c>
    </row>
    <row r="226" spans="1:8" ht="14.25">
      <c r="A226" s="75"/>
      <c r="B226" s="75"/>
      <c r="C226" s="74"/>
      <c r="D226" s="3" t="s">
        <v>8</v>
      </c>
      <c r="E226" s="4">
        <f>F226+G226+H226</f>
        <v>0</v>
      </c>
      <c r="F226" s="4">
        <f t="shared" si="15"/>
        <v>0</v>
      </c>
      <c r="G226" s="4">
        <f t="shared" si="15"/>
        <v>0</v>
      </c>
      <c r="H226" s="4">
        <f t="shared" si="15"/>
        <v>0</v>
      </c>
    </row>
    <row r="227" ht="14.25">
      <c r="F227" s="23"/>
    </row>
    <row r="228" spans="5:8" ht="14.25">
      <c r="E228" s="23"/>
      <c r="F228" s="23"/>
      <c r="G228" s="23"/>
      <c r="H228" s="23"/>
    </row>
    <row r="229" spans="5:8" ht="14.25">
      <c r="E229" s="23"/>
      <c r="F229" s="23"/>
      <c r="G229" s="23"/>
      <c r="H229" s="23"/>
    </row>
    <row r="230" spans="5:8" ht="14.25">
      <c r="E230" s="23"/>
      <c r="F230" s="23"/>
      <c r="G230" s="23"/>
      <c r="H230" s="23"/>
    </row>
    <row r="231" spans="5:8" ht="14.25">
      <c r="E231" s="23"/>
      <c r="F231" s="23"/>
      <c r="G231" s="23"/>
      <c r="H231" s="23"/>
    </row>
    <row r="232" spans="5:8" ht="14.25">
      <c r="E232" s="23"/>
      <c r="F232" s="23"/>
      <c r="G232" s="23"/>
      <c r="H232" s="23"/>
    </row>
    <row r="233" spans="5:8" ht="14.25">
      <c r="E233" s="23"/>
      <c r="F233" s="23"/>
      <c r="G233" s="23"/>
      <c r="H233" s="23"/>
    </row>
    <row r="234" spans="5:8" ht="14.25">
      <c r="E234" s="23"/>
      <c r="F234" s="23"/>
      <c r="G234" s="23"/>
      <c r="H234" s="23"/>
    </row>
  </sheetData>
  <sheetProtection/>
  <mergeCells count="117">
    <mergeCell ref="A177:B182"/>
    <mergeCell ref="C177:C182"/>
    <mergeCell ref="A141:A146"/>
    <mergeCell ref="A139:H139"/>
    <mergeCell ref="A140:H140"/>
    <mergeCell ref="B141:B146"/>
    <mergeCell ref="C141:C146"/>
    <mergeCell ref="A147:A152"/>
    <mergeCell ref="B147:B152"/>
    <mergeCell ref="C147:C152"/>
    <mergeCell ref="A107:H107"/>
    <mergeCell ref="A108:H108"/>
    <mergeCell ref="A109:A114"/>
    <mergeCell ref="A221:B226"/>
    <mergeCell ref="C221:C226"/>
    <mergeCell ref="A153:A158"/>
    <mergeCell ref="B153:B158"/>
    <mergeCell ref="C153:C158"/>
    <mergeCell ref="A115:A120"/>
    <mergeCell ref="B115:B120"/>
    <mergeCell ref="A93:H93"/>
    <mergeCell ref="A94:A99"/>
    <mergeCell ref="C87:C92"/>
    <mergeCell ref="C94:C99"/>
    <mergeCell ref="A87:A92"/>
    <mergeCell ref="B87:B92"/>
    <mergeCell ref="A133:B138"/>
    <mergeCell ref="C133:C138"/>
    <mergeCell ref="A121:A126"/>
    <mergeCell ref="B121:B126"/>
    <mergeCell ref="A127:A132"/>
    <mergeCell ref="B127:B132"/>
    <mergeCell ref="C109:C132"/>
    <mergeCell ref="A79:H79"/>
    <mergeCell ref="B109:B114"/>
    <mergeCell ref="A106:H106"/>
    <mergeCell ref="A80:H80"/>
    <mergeCell ref="A81:A86"/>
    <mergeCell ref="B81:B86"/>
    <mergeCell ref="C81:C86"/>
    <mergeCell ref="B94:B99"/>
    <mergeCell ref="A100:B105"/>
    <mergeCell ref="C100:C105"/>
    <mergeCell ref="A73:B78"/>
    <mergeCell ref="C73:C78"/>
    <mergeCell ref="A48:A53"/>
    <mergeCell ref="B48:B53"/>
    <mergeCell ref="C48:C53"/>
    <mergeCell ref="C67:C72"/>
    <mergeCell ref="A66:H66"/>
    <mergeCell ref="A67:A72"/>
    <mergeCell ref="B67:B72"/>
    <mergeCell ref="B54:B59"/>
    <mergeCell ref="C34:C39"/>
    <mergeCell ref="C54:C59"/>
    <mergeCell ref="A60:A65"/>
    <mergeCell ref="A42:A47"/>
    <mergeCell ref="B42:B47"/>
    <mergeCell ref="C42:C47"/>
    <mergeCell ref="B60:B65"/>
    <mergeCell ref="C60:C65"/>
    <mergeCell ref="A54:A59"/>
    <mergeCell ref="F8:F9"/>
    <mergeCell ref="B28:B33"/>
    <mergeCell ref="C28:C33"/>
    <mergeCell ref="A41:H41"/>
    <mergeCell ref="A40:H40"/>
    <mergeCell ref="A14:A19"/>
    <mergeCell ref="B14:B19"/>
    <mergeCell ref="C14:C19"/>
    <mergeCell ref="A20:B25"/>
    <mergeCell ref="A34:B39"/>
    <mergeCell ref="A28:A33"/>
    <mergeCell ref="A11:H11"/>
    <mergeCell ref="A13:H13"/>
    <mergeCell ref="A12:H12"/>
    <mergeCell ref="C20:C25"/>
    <mergeCell ref="A26:H26"/>
    <mergeCell ref="A27:H27"/>
    <mergeCell ref="A2:H2"/>
    <mergeCell ref="A5:H5"/>
    <mergeCell ref="A7:A9"/>
    <mergeCell ref="B7:B9"/>
    <mergeCell ref="C7:C9"/>
    <mergeCell ref="D7:D9"/>
    <mergeCell ref="E7:H7"/>
    <mergeCell ref="H8:H9"/>
    <mergeCell ref="G8:G9"/>
    <mergeCell ref="E8:E9"/>
    <mergeCell ref="A171:A176"/>
    <mergeCell ref="B171:B176"/>
    <mergeCell ref="C171:C176"/>
    <mergeCell ref="A159:A164"/>
    <mergeCell ref="B159:B164"/>
    <mergeCell ref="C159:C164"/>
    <mergeCell ref="A165:A170"/>
    <mergeCell ref="B165:B170"/>
    <mergeCell ref="C165:C170"/>
    <mergeCell ref="A215:B220"/>
    <mergeCell ref="C215:C220"/>
    <mergeCell ref="A209:A214"/>
    <mergeCell ref="B209:B214"/>
    <mergeCell ref="C209:C214"/>
    <mergeCell ref="A183:H183"/>
    <mergeCell ref="A184:H184"/>
    <mergeCell ref="A185:A190"/>
    <mergeCell ref="B185:B190"/>
    <mergeCell ref="C185:C190"/>
    <mergeCell ref="A203:A208"/>
    <mergeCell ref="B203:B208"/>
    <mergeCell ref="C203:C208"/>
    <mergeCell ref="A191:A196"/>
    <mergeCell ref="B191:B196"/>
    <mergeCell ref="C191:C196"/>
    <mergeCell ref="A197:A202"/>
    <mergeCell ref="B197:B202"/>
    <mergeCell ref="C197:C202"/>
  </mergeCells>
  <printOptions/>
  <pageMargins left="0.65" right="0.29" top="0.32" bottom="0.5" header="0.15" footer="0.5"/>
  <pageSetup horizontalDpi="600" verticalDpi="600" orientation="landscape" paperSize="9" scale="70" r:id="rId3"/>
  <rowBreaks count="4" manualBreakCount="4">
    <brk id="41" max="7" man="1"/>
    <brk id="78" max="7" man="1"/>
    <brk id="126" max="7" man="1"/>
    <brk id="176"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2014-08-20T11:28:36Z</cp:lastPrinted>
  <dcterms:created xsi:type="dcterms:W3CDTF">2006-09-16T00:00:00Z</dcterms:created>
  <dcterms:modified xsi:type="dcterms:W3CDTF">2014-09-02T03:41:57Z</dcterms:modified>
  <cp:category/>
  <cp:version/>
  <cp:contentType/>
  <cp:contentStatus/>
</cp:coreProperties>
</file>